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9\III IZMJENA\"/>
    </mc:Choice>
  </mc:AlternateContent>
  <bookViews>
    <workbookView xWindow="240" yWindow="120" windowWidth="18060" windowHeight="7050" activeTab="1"/>
  </bookViews>
  <sheets>
    <sheet name="opći dio" sheetId="2" r:id="rId1"/>
    <sheet name="opći dio- II" sheetId="3" r:id="rId2"/>
    <sheet name="posebni dio" sheetId="1" r:id="rId3"/>
    <sheet name="plan razvojnih programa" sheetId="4" r:id="rId4"/>
  </sheets>
  <calcPr calcId="152511"/>
</workbook>
</file>

<file path=xl/calcChain.xml><?xml version="1.0" encoding="utf-8"?>
<calcChain xmlns="http://schemas.openxmlformats.org/spreadsheetml/2006/main">
  <c r="J26" i="4" l="1"/>
  <c r="J27" i="4"/>
  <c r="J41" i="4"/>
  <c r="J42" i="4"/>
  <c r="J10" i="4" l="1"/>
  <c r="J9" i="4" s="1"/>
  <c r="J11" i="4"/>
  <c r="J12" i="4"/>
  <c r="J13" i="4"/>
  <c r="K58" i="4" l="1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I58" i="4"/>
  <c r="I57" i="4"/>
  <c r="I56" i="4"/>
  <c r="M55" i="4"/>
  <c r="L55" i="4"/>
  <c r="H55" i="4"/>
  <c r="I55" i="4" s="1"/>
  <c r="G55" i="4"/>
  <c r="G54" i="4" s="1"/>
  <c r="M54" i="4"/>
  <c r="L54" i="4"/>
  <c r="M53" i="4"/>
  <c r="L53" i="4"/>
  <c r="I52" i="4"/>
  <c r="M51" i="4"/>
  <c r="M50" i="4" s="1"/>
  <c r="M49" i="4" s="1"/>
  <c r="L51" i="4"/>
  <c r="H51" i="4"/>
  <c r="I51" i="4" s="1"/>
  <c r="G51" i="4"/>
  <c r="G50" i="4" s="1"/>
  <c r="L50" i="4"/>
  <c r="L49" i="4"/>
  <c r="I48" i="4"/>
  <c r="I47" i="4"/>
  <c r="M46" i="4"/>
  <c r="L46" i="4"/>
  <c r="I46" i="4"/>
  <c r="G46" i="4"/>
  <c r="I45" i="4"/>
  <c r="M44" i="4"/>
  <c r="L44" i="4"/>
  <c r="G44" i="4"/>
  <c r="I44" i="4" s="1"/>
  <c r="I43" i="4"/>
  <c r="I42" i="4"/>
  <c r="M41" i="4"/>
  <c r="L41" i="4"/>
  <c r="H41" i="4"/>
  <c r="I41" i="4" s="1"/>
  <c r="G41" i="4"/>
  <c r="I40" i="4"/>
  <c r="I39" i="4"/>
  <c r="M38" i="4"/>
  <c r="L38" i="4"/>
  <c r="H38" i="4"/>
  <c r="G38" i="4"/>
  <c r="I38" i="4" s="1"/>
  <c r="I37" i="4"/>
  <c r="H36" i="4"/>
  <c r="I36" i="4" s="1"/>
  <c r="I35" i="4"/>
  <c r="I34" i="4"/>
  <c r="M33" i="4"/>
  <c r="L33" i="4"/>
  <c r="I33" i="4"/>
  <c r="G33" i="4"/>
  <c r="I32" i="4"/>
  <c r="M31" i="4"/>
  <c r="L31" i="4"/>
  <c r="L27" i="4" s="1"/>
  <c r="L26" i="4" s="1"/>
  <c r="I31" i="4"/>
  <c r="G31" i="4"/>
  <c r="I30" i="4"/>
  <c r="I29" i="4"/>
  <c r="M28" i="4"/>
  <c r="M27" i="4" s="1"/>
  <c r="M26" i="4" s="1"/>
  <c r="L28" i="4"/>
  <c r="H28" i="4"/>
  <c r="I28" i="4" s="1"/>
  <c r="G28" i="4"/>
  <c r="G27" i="4" s="1"/>
  <c r="I25" i="4"/>
  <c r="M24" i="4"/>
  <c r="L24" i="4"/>
  <c r="G24" i="4"/>
  <c r="I24" i="4" s="1"/>
  <c r="M23" i="4"/>
  <c r="L23" i="4"/>
  <c r="G23" i="4"/>
  <c r="I23" i="4" s="1"/>
  <c r="M22" i="4"/>
  <c r="L22" i="4"/>
  <c r="I21" i="4"/>
  <c r="M20" i="4"/>
  <c r="L20" i="4"/>
  <c r="I20" i="4"/>
  <c r="G20" i="4"/>
  <c r="I19" i="4"/>
  <c r="M18" i="4"/>
  <c r="L18" i="4"/>
  <c r="I18" i="4"/>
  <c r="G18" i="4"/>
  <c r="I17" i="4"/>
  <c r="I16" i="4"/>
  <c r="I15" i="4"/>
  <c r="I14" i="4"/>
  <c r="M13" i="4"/>
  <c r="L13" i="4"/>
  <c r="L12" i="4" s="1"/>
  <c r="L11" i="4" s="1"/>
  <c r="H13" i="4"/>
  <c r="G13" i="4"/>
  <c r="I13" i="4" s="1"/>
  <c r="M12" i="4"/>
  <c r="M11" i="4" s="1"/>
  <c r="M10" i="4" s="1"/>
  <c r="M9" i="4" s="1"/>
  <c r="H12" i="4"/>
  <c r="G12" i="4"/>
  <c r="I12" i="4" s="1"/>
  <c r="H11" i="4"/>
  <c r="G26" i="4" l="1"/>
  <c r="L10" i="4"/>
  <c r="L9" i="4" s="1"/>
  <c r="G49" i="4"/>
  <c r="G53" i="4"/>
  <c r="I53" i="4" s="1"/>
  <c r="I54" i="4"/>
  <c r="G11" i="4"/>
  <c r="H27" i="4"/>
  <c r="H26" i="4" s="1"/>
  <c r="H10" i="4" s="1"/>
  <c r="H9" i="4" s="1"/>
  <c r="H50" i="4"/>
  <c r="H49" i="4" s="1"/>
  <c r="H54" i="4"/>
  <c r="H53" i="4" s="1"/>
  <c r="G22" i="4"/>
  <c r="I22" i="4" s="1"/>
  <c r="I27" i="4" l="1"/>
  <c r="G10" i="4"/>
  <c r="I11" i="4"/>
  <c r="I50" i="4"/>
  <c r="I26" i="4"/>
  <c r="I49" i="4"/>
  <c r="G9" i="4" l="1"/>
  <c r="I9" i="4" s="1"/>
  <c r="I10" i="4"/>
</calcChain>
</file>

<file path=xl/sharedStrings.xml><?xml version="1.0" encoding="utf-8"?>
<sst xmlns="http://schemas.openxmlformats.org/spreadsheetml/2006/main" count="2240" uniqueCount="609">
  <si>
    <t>OPĆINA KNEŽEVI VINOGRADI</t>
  </si>
  <si>
    <t/>
  </si>
  <si>
    <t>HRVATSKE REPUBLIKE 3</t>
  </si>
  <si>
    <t>31309 Kneževi Vinogradi</t>
  </si>
  <si>
    <t>OIB: 35938293122</t>
  </si>
  <si>
    <t>III. IZMJENA PRORAČUN ZA 2019.</t>
  </si>
  <si>
    <t>POSEBNI DIO</t>
  </si>
  <si>
    <t>BROJ KONTA</t>
  </si>
  <si>
    <t>VRSTA RASHODA / IZDATAKA</t>
  </si>
  <si>
    <t>PLANIRANO</t>
  </si>
  <si>
    <t>PROMJENA IZNOS</t>
  </si>
  <si>
    <t>PROMJENA (%)</t>
  </si>
  <si>
    <t>NOVI IZNOS</t>
  </si>
  <si>
    <t xml:space="preserve">  </t>
  </si>
  <si>
    <t>SVEUKUPNO RASHODI / IZDACI</t>
  </si>
  <si>
    <t>Razdjel  001</t>
  </si>
  <si>
    <t>PREDSTAVNIČKO TIJELO</t>
  </si>
  <si>
    <t>Glava  00101</t>
  </si>
  <si>
    <t>OPĆINSKO VIJEĆE</t>
  </si>
  <si>
    <t>Glavni program  G01</t>
  </si>
  <si>
    <t>REDOVNO FUNKCIONIRANJE OPĆINSKIH TIJELA</t>
  </si>
  <si>
    <t>Program  1000</t>
  </si>
  <si>
    <t>Aktivnost  A100001</t>
  </si>
  <si>
    <t>RAD OPĆINSKOG VIJEĆA</t>
  </si>
  <si>
    <t>Izvor   1.1.1</t>
  </si>
  <si>
    <t>POREZNI PRIHODI</t>
  </si>
  <si>
    <t>Funkcijska klasifikacija   0111</t>
  </si>
  <si>
    <t>Izvršna  i zakonodavna tijela</t>
  </si>
  <si>
    <t>Lokacija   114195</t>
  </si>
  <si>
    <t>329</t>
  </si>
  <si>
    <t>Ostali nespomenuti rashodi poslovanja</t>
  </si>
  <si>
    <t>Aktivnost  A100002</t>
  </si>
  <si>
    <t>FINANCIRANJE POLITIČKIH STRANAKA</t>
  </si>
  <si>
    <t>381</t>
  </si>
  <si>
    <t>Tekuće donacije</t>
  </si>
  <si>
    <t>Izvor   1.1.5</t>
  </si>
  <si>
    <t>FISKALNO IZRAVNANJE</t>
  </si>
  <si>
    <t>Glava  00109</t>
  </si>
  <si>
    <t>VIJEĆE MAĐARSKE NACIONALNE MANJINE</t>
  </si>
  <si>
    <t>Aktivnost  A100012</t>
  </si>
  <si>
    <t>RAD VIJEĆA MAĐARSKE NACIONALNE MANJINE</t>
  </si>
  <si>
    <t>Glava  00110</t>
  </si>
  <si>
    <t>VIJEĆE SRPSKE NACIONALNE MANJINE</t>
  </si>
  <si>
    <t>Aktivnost  A100013</t>
  </si>
  <si>
    <t>RAD VIJEĆA SRPSKE NACIONALNE MANJINE</t>
  </si>
  <si>
    <t>Izvor   6.2.1</t>
  </si>
  <si>
    <t>DONACIJE  - FIZIČKE OSOBE</t>
  </si>
  <si>
    <t>Glava  00111</t>
  </si>
  <si>
    <t>SAVJET MLADIH</t>
  </si>
  <si>
    <t>Aktivnost  A100015</t>
  </si>
  <si>
    <t>RAD SAVJETA MLADIH</t>
  </si>
  <si>
    <t>Razdjel  002</t>
  </si>
  <si>
    <t>IZVRŠNO TIJELO</t>
  </si>
  <si>
    <t>Glava  00201</t>
  </si>
  <si>
    <t>OPĆINSKI NAČELNIK</t>
  </si>
  <si>
    <t>Aktivnost  A100003</t>
  </si>
  <si>
    <t>URED OPĆINSKOG NAČLENIKA I ZAMJENIKA</t>
  </si>
  <si>
    <t>311</t>
  </si>
  <si>
    <t>Plaće (Bruto)</t>
  </si>
  <si>
    <t>313</t>
  </si>
  <si>
    <t>Doprinosi na plaće</t>
  </si>
  <si>
    <t>321</t>
  </si>
  <si>
    <t>Naknade troškova zaposlenima</t>
  </si>
  <si>
    <t>323</t>
  </si>
  <si>
    <t>Rashodi za usluge</t>
  </si>
  <si>
    <t>324</t>
  </si>
  <si>
    <t>Naknade troškova osobama izvan radnog odnosa</t>
  </si>
  <si>
    <t>343</t>
  </si>
  <si>
    <t>Ostali financijski rashodi</t>
  </si>
  <si>
    <t>Aktivnost  A100014</t>
  </si>
  <si>
    <t>ZAŠTITA PRAVA NACIONALNIH MANJINA</t>
  </si>
  <si>
    <t>Aktivnost  A100020</t>
  </si>
  <si>
    <t>PROTOKOL I PROSLAVA ZNAČAJNIH DATUMA I OSTALE MANIFESTIACIJE</t>
  </si>
  <si>
    <t>Aktivnost  A100025</t>
  </si>
  <si>
    <t>OTPLATA PO NAGODBI S RH</t>
  </si>
  <si>
    <t>Glavni program  G13</t>
  </si>
  <si>
    <t>PROMIDŽBA I INFORMIRANJE</t>
  </si>
  <si>
    <t>Aktivnost  A100009</t>
  </si>
  <si>
    <t>INFORMIRANJE I PROMIDŽBA</t>
  </si>
  <si>
    <t>Glava  00202</t>
  </si>
  <si>
    <t>JEDINSTVENI UPRAVNI ODJEL</t>
  </si>
  <si>
    <t>Aktivnost  A100016</t>
  </si>
  <si>
    <t>ADMINISTRACIJA</t>
  </si>
  <si>
    <t>312</t>
  </si>
  <si>
    <t>Ostali rashodi za zaposlene</t>
  </si>
  <si>
    <t>322</t>
  </si>
  <si>
    <t>Rashodi za materijal i energiju</t>
  </si>
  <si>
    <t>422</t>
  </si>
  <si>
    <t>Postrojenja i oprema</t>
  </si>
  <si>
    <t>426</t>
  </si>
  <si>
    <t>Nematerijalna proizvedena imovina</t>
  </si>
  <si>
    <t>Funkcijska klasifikacija   0131</t>
  </si>
  <si>
    <t>Opće usluge vezane za službenike</t>
  </si>
  <si>
    <t>Funkcijska klasifikacija   0411</t>
  </si>
  <si>
    <t>Opći ekonomski i trgovački poslovi</t>
  </si>
  <si>
    <t>Izvor   4.1.3</t>
  </si>
  <si>
    <t>ZAKUP POLJOPRIVREDNOG ZEMLJIŠTA U VL. RH</t>
  </si>
  <si>
    <t>Aktivnost  A100024</t>
  </si>
  <si>
    <t>OTPLATA KREDITA</t>
  </si>
  <si>
    <t>342</t>
  </si>
  <si>
    <t>Kamate za primljene kredite i zajmove</t>
  </si>
  <si>
    <t>Aktivnost  A100026</t>
  </si>
  <si>
    <t>IZBORI ZA VIJEĆA NACIONALNIH MANJINA</t>
  </si>
  <si>
    <t>Funkcijska klasifikacija   0160</t>
  </si>
  <si>
    <t>Opće javne usluge koje nisu drugdje svrstane</t>
  </si>
  <si>
    <t>Izvor   5.1.3</t>
  </si>
  <si>
    <t>TEKUĆA POMOĆ IZ ŽUPANIJSKOG PRORAČUNA  - OSTALO</t>
  </si>
  <si>
    <t>Tekući projekt  T100001</t>
  </si>
  <si>
    <t>STRUČNO OSPOSOBLJAVANJE PROGRAM HZZ</t>
  </si>
  <si>
    <t>Izvor   5.1.4</t>
  </si>
  <si>
    <t>TEKUĆA POMOĆ HZZZ</t>
  </si>
  <si>
    <t>Glavni program  G02</t>
  </si>
  <si>
    <t>RAZVOJ I POTICANJE GOSPODARSTVA I POLJOPRIVREDE</t>
  </si>
  <si>
    <t>UREĐENJE KATASTARSKOG OPERATA U SLUŽBI POLJOPRIVREDE</t>
  </si>
  <si>
    <t>Funkcijska klasifikacija   0421</t>
  </si>
  <si>
    <t>Poljoprivreda</t>
  </si>
  <si>
    <t>Izvor   4.1.6</t>
  </si>
  <si>
    <t>PRIHOD OD NAKNADE ZA PROMJENU NAMJENE</t>
  </si>
  <si>
    <t>RAD LOKALNE AKCIJSKE GRUPE-LAG</t>
  </si>
  <si>
    <t>Aktivnost  A100007</t>
  </si>
  <si>
    <t>POMOĆ ZA UBLAŽAVANJE POSLJEDICA ELEM.NEPOGODE</t>
  </si>
  <si>
    <t>Izvor   5.1.2</t>
  </si>
  <si>
    <t>TEKUĆA POMOĆ IZ DRŽAVNOG PRORAČUNA</t>
  </si>
  <si>
    <t>383</t>
  </si>
  <si>
    <t>Kazne, penali i naknade štete</t>
  </si>
  <si>
    <t>Aktivnost  A100008</t>
  </si>
  <si>
    <t>IZRADA PROGRAMA ZAŠTITA OD DIVLJAČI</t>
  </si>
  <si>
    <t>Funkcijska klasifikacija   0423</t>
  </si>
  <si>
    <t>Ribarstvo i lov</t>
  </si>
  <si>
    <t>Kapitalni projekt  K100001</t>
  </si>
  <si>
    <t>POSLOVNO-PODUZETNIČKA I REKREATIVNA ZONA KNEŽEVI VINOGRADI</t>
  </si>
  <si>
    <t>Funkcijska klasifikacija   0490</t>
  </si>
  <si>
    <t>Ekonomski poslovi koji nisu drugdje svrstani</t>
  </si>
  <si>
    <t>386</t>
  </si>
  <si>
    <t>Kapitalne pomoći</t>
  </si>
  <si>
    <t>421</t>
  </si>
  <si>
    <t>GraĐevinski objekti</t>
  </si>
  <si>
    <t>Funkcijska klasifikacija   0451</t>
  </si>
  <si>
    <t>Cestovni promet</t>
  </si>
  <si>
    <t>Funkcijska klasifikacija   0540</t>
  </si>
  <si>
    <t>Zaštita bioraznolikosti i krajolika</t>
  </si>
  <si>
    <t>Izvor   5.2.4</t>
  </si>
  <si>
    <t>KAPITALNA POMOĆ PO PROGRAMIMA EU</t>
  </si>
  <si>
    <t>Izvor   7.1.1</t>
  </si>
  <si>
    <t>PRIHOD OD PRODAJE NEKRETNINA U VL. OPĆINE</t>
  </si>
  <si>
    <t>Izvor   7.1.2</t>
  </si>
  <si>
    <t>PRIHOD OD PRODAJE DRŽ.POLJ.ZEMLJIŠTA</t>
  </si>
  <si>
    <t>Kapitalni projekt  K100002</t>
  </si>
  <si>
    <t>UREĐENJE KANALSKE MREŽE</t>
  </si>
  <si>
    <t>Izvor   4.1.9</t>
  </si>
  <si>
    <t>PRIHOD OD VODNOG DOPRINOSA</t>
  </si>
  <si>
    <t>Kapitalni projekt  K100003</t>
  </si>
  <si>
    <t>NADOPUNA SMEĐE SIGNALIZACIJE</t>
  </si>
  <si>
    <t>Funkcijska klasifikacija   0473</t>
  </si>
  <si>
    <t>Turizam</t>
  </si>
  <si>
    <t>382</t>
  </si>
  <si>
    <t>Kapitalne donacije</t>
  </si>
  <si>
    <t>PROSTORNO-PLANSKA DOKUMENTACIJA</t>
  </si>
  <si>
    <t>Izvor   5.2.3</t>
  </si>
  <si>
    <t>KAPITALNA POMOĆ RURALNI RAZVOJ</t>
  </si>
  <si>
    <t>Tekući projekt  T100002</t>
  </si>
  <si>
    <t>SUFINANCIRANJE KAMATA</t>
  </si>
  <si>
    <t>352</t>
  </si>
  <si>
    <t>Subvencije trgovačkim društvima, poljoprivrednicima i obrtnicima izvan javnog sektora</t>
  </si>
  <si>
    <t>Funkcijska klasifikacija   0474</t>
  </si>
  <si>
    <t>Višenamjenski razvojni projekti</t>
  </si>
  <si>
    <t>Tekući projekt  T100008</t>
  </si>
  <si>
    <t>SUBVENCIONIRANJE OBRANE OD LEDOTUČE</t>
  </si>
  <si>
    <t>Tekući projekt  T100009</t>
  </si>
  <si>
    <t>PROGRAM POTPORE U POLJOPRIVREDI</t>
  </si>
  <si>
    <t>Tekući projekt  T100010</t>
  </si>
  <si>
    <t>TEKUĆE DONACIJE U GOSPODARSTVU</t>
  </si>
  <si>
    <t>Funkcijska klasifikacija   0620</t>
  </si>
  <si>
    <t>Razvoj zajednice</t>
  </si>
  <si>
    <t>Tekući projekt  T100012</t>
  </si>
  <si>
    <t>PROGRAM POTICANJA OBRTNIŠTVA, MALOG I SREDNJEG PODUZETNIŠTVA I RURALNOG TURIZMA</t>
  </si>
  <si>
    <t>Izvor   1.1.3</t>
  </si>
  <si>
    <t>OSTALI OPĆI PRIHODI</t>
  </si>
  <si>
    <t>Tekući projekt  T100013</t>
  </si>
  <si>
    <t>POMOĆ LOVAČKIM DRUŠTVIMA</t>
  </si>
  <si>
    <t>Izvor   1.1.2</t>
  </si>
  <si>
    <t>PRIHODI OD IZNAJMLJIVANJA</t>
  </si>
  <si>
    <t>Glavni program  G03</t>
  </si>
  <si>
    <t>ODRŽAVANJE KOMUNALNE INFRASTRUKTURE</t>
  </si>
  <si>
    <t>Aktivnost  A100005</t>
  </si>
  <si>
    <t>ODRŽAVANJE POVRŠINA ZA JAVNU ODVODNJU (ODVODNJU ATMOSFERSKIH VODA)</t>
  </si>
  <si>
    <t>Funkcijska klasifikacija   0520</t>
  </si>
  <si>
    <t>Gospodarenje otpadnim vodama</t>
  </si>
  <si>
    <t>Aktivnost  A100006</t>
  </si>
  <si>
    <t>ODRŽAVANJA ČISTOĆE J.P. U DIJELU SANIRANJA DIVLJ.DEPONIJA, I STROJNO RAVNANJE I UREĐ. JAVNIH POVRŠIN</t>
  </si>
  <si>
    <t>Funkcijska klasifikacija   0610</t>
  </si>
  <si>
    <t>Razvoj stanovanja</t>
  </si>
  <si>
    <t>TEKUĆE ODRŽAVANJE JAVNIH POVRŠINA</t>
  </si>
  <si>
    <t>Izvor   4.1.1</t>
  </si>
  <si>
    <t>KOMUNALNA NAKNADA</t>
  </si>
  <si>
    <t>Aktivnost  A100010</t>
  </si>
  <si>
    <t>ODRŽAVANJE NERAZVRST.CESTA U ZIMSKIM UVJETIMA</t>
  </si>
  <si>
    <t>Aktivnost  A100011</t>
  </si>
  <si>
    <t>ODRŽAVANJE NERAZVRSTANIH CESTA I OTRESNICA</t>
  </si>
  <si>
    <t>Izvor   5.2.6</t>
  </si>
  <si>
    <t>OSTALE KAPITALNE POMOĆI IZ DRŽAVNOG PRORAČUNA</t>
  </si>
  <si>
    <t>FUNKCIONIRANJE JAVNE RASVJETE</t>
  </si>
  <si>
    <t>Funkcijska klasifikacija   0640</t>
  </si>
  <si>
    <t>Ulična rasvjeta</t>
  </si>
  <si>
    <t>USLUGE D.D.D.I VETERINARSKE USLUGE</t>
  </si>
  <si>
    <t>Funkcijska klasifikacija   0530</t>
  </si>
  <si>
    <t>Smanjenje zagađivanja</t>
  </si>
  <si>
    <t>Funkcijska klasifikacija   0560</t>
  </si>
  <si>
    <t>Poslovi i usluge zaštite okoliša koji nisu drugdje svrstani</t>
  </si>
  <si>
    <t>ODVOZ OTPADA S JAVNIH POVRŠINA (ZELENI OTOCI)</t>
  </si>
  <si>
    <t>Aktivnost  A100017</t>
  </si>
  <si>
    <t>JAVNI RADOVI</t>
  </si>
  <si>
    <t>SANACIJA DEPONIJA  OTPADA ZMAJEVAC- MONITORING</t>
  </si>
  <si>
    <t>Tekući projekt  T100005</t>
  </si>
  <si>
    <t>SANACIJA PUTEVA I STAZA U GROBLJIMA</t>
  </si>
  <si>
    <t>Tekući projekt  T100007</t>
  </si>
  <si>
    <t>UKLANJANJE AMBROZIJE</t>
  </si>
  <si>
    <t>PROVEDBA ENERG.UČINKOVITOSTI JAVNE RASVJETE I ZAŠTITE OD SVJET. ONEČIŠĆENJA  PO ESCO MODELU</t>
  </si>
  <si>
    <t>Glavni program  G04</t>
  </si>
  <si>
    <t>IZGRADNJA KOMUNALNE INFRASTRUKTURE</t>
  </si>
  <si>
    <t>GRADNJA OBJEKATA I UREĐAJA KOMUNALNE INFRASTRUKTURE</t>
  </si>
  <si>
    <t>Aktivnost  A100004</t>
  </si>
  <si>
    <t>POSTAVLJANJE KOMUNALNE OPREME</t>
  </si>
  <si>
    <t>Izvor   4.1.5</t>
  </si>
  <si>
    <t>ŠUMSKI DOPRINOS</t>
  </si>
  <si>
    <t>VIDEO NADZOR NA JAVNIM POVRŠINAMA</t>
  </si>
  <si>
    <t>Funkcijska klasifikacija   0360</t>
  </si>
  <si>
    <t>Rashodi za javni red i sigurnost koji nisu drugdje svrstani</t>
  </si>
  <si>
    <t>UREĐENJE IMOVINSKO PRAVNIH ODNOSA GROBLJA U KOTLINI</t>
  </si>
  <si>
    <t>Funkcijska klasifikacija   0660</t>
  </si>
  <si>
    <t>Rashodi vezani za stanovanje i kom. pogodnosti koji nisu drugdje svrstani</t>
  </si>
  <si>
    <t>411</t>
  </si>
  <si>
    <t>Materijalna imovina - prirodna bogatstva</t>
  </si>
  <si>
    <t>IZGRADNJA NERAZVRSTANIH CESTA</t>
  </si>
  <si>
    <t>Izvor   4.1.2</t>
  </si>
  <si>
    <t>KOMUNALNI DOPRINOS</t>
  </si>
  <si>
    <t>Izvor   5.2.2</t>
  </si>
  <si>
    <t>KAPITALNA POMOĆ FONDOVI</t>
  </si>
  <si>
    <t>IZGRADNJA RECIKLAŽNOG DVORIŠTA</t>
  </si>
  <si>
    <t>Funkcijska klasifikacija   0510</t>
  </si>
  <si>
    <t>Gospodarenje otpadom</t>
  </si>
  <si>
    <t>Kapitalni projekt  K100005</t>
  </si>
  <si>
    <t>SUBVENCIJA PRIKLJUČAKA NA VODOVOD I KANALIZACIJU ZA STAMBENE OBJEKTE</t>
  </si>
  <si>
    <t>372</t>
  </si>
  <si>
    <t>Ostale naknade građanima i kućanstvima iz proračuna</t>
  </si>
  <si>
    <t>351</t>
  </si>
  <si>
    <t>Subvencije trgovačkim društvima u javnom sektoru</t>
  </si>
  <si>
    <t>Kapitalni projekt  K100010</t>
  </si>
  <si>
    <t>IZGRADNJA NERAZV.CESTE PO MJERI 7.2. RUR.RAZVOJA: OD KRUŽNOG TOKA DO ISPOD BAZENA</t>
  </si>
  <si>
    <t>Kapitalni projekt  K100018</t>
  </si>
  <si>
    <t>IZGRADNJA ODVODNJE (KANALIZACIJE) KARANAC</t>
  </si>
  <si>
    <t>Kapitalni projekt  K100019</t>
  </si>
  <si>
    <t>REKONSTRUKCIJA ŽUPANIJSKE CESTE Ž4037 KROZ KOTLINU</t>
  </si>
  <si>
    <t>Kapitalni projekt  K100020</t>
  </si>
  <si>
    <t>TEMATSKI PARK KNEŽEVI VINOGRADI</t>
  </si>
  <si>
    <t>UREĐENJE DJEČJIH IGRALIŠTA</t>
  </si>
  <si>
    <t>Tekući projekt  T100011</t>
  </si>
  <si>
    <t>UREĐENJE GROBLJA</t>
  </si>
  <si>
    <t>MODERNIZACIJA JAVNE RASVJETE</t>
  </si>
  <si>
    <t>Izvor   7.1.3</t>
  </si>
  <si>
    <t>PRIHOD OD PRODAJE STANOVA</t>
  </si>
  <si>
    <t>Glavni program  G05</t>
  </si>
  <si>
    <t>USLUGE UNAPRJEĐENJA STANOVANJA I ZAJEDNICE</t>
  </si>
  <si>
    <t>TEKUĆE I KAPITALNO ODRŽAVANJE OBJEKATA I OPREME I ZAŠTITA OKOLIŠA</t>
  </si>
  <si>
    <t>KATASTARSKE I GEODETSKE USLUGE</t>
  </si>
  <si>
    <t>USLUGE NADZORA I PROJEKTANATA</t>
  </si>
  <si>
    <t>NAKNADA ZA UREĐENJE VODA (SLIVNA NAKNADA)</t>
  </si>
  <si>
    <t>PRAVO GRAĐENJA NA ZEMLJIŠTU U VLASNIŠTVU RH</t>
  </si>
  <si>
    <t>PROCJENA I LEGALIZACIJA NEKRETNINA U VLASNIŠTVU OPĆINE</t>
  </si>
  <si>
    <t>ZAJEDNIČKA PRIČUVA - STANOUPRAVA</t>
  </si>
  <si>
    <t>OSTALI TROŠKOVI U IZGRADNJI</t>
  </si>
  <si>
    <t>Funkcijska klasifikacija   0443</t>
  </si>
  <si>
    <t>Građevinarstvo</t>
  </si>
  <si>
    <t>REŽIJSKI I DR. TROŠKOVI OBJEKATAU VLASNIŠTVU OPĆINE</t>
  </si>
  <si>
    <t>SUFINANCIRANJE RADA STANOUPRAVE d.o.o.</t>
  </si>
  <si>
    <t>ULAGANJE U SRC BAZENI I POPRATNE SADRŽAJE</t>
  </si>
  <si>
    <t>MANJI POPRAVCI OBJEKATA U VLASNIŠTVU OPĆINE</t>
  </si>
  <si>
    <t>PROGRAM UREĐENJA NASELJA I DEMOGRAFSKE OBNOVE</t>
  </si>
  <si>
    <t>SANACIJA I UREĐENJE OBJEKTA DOMA KULTURE SUZA I ZMAJEVAC</t>
  </si>
  <si>
    <t>Izvor   5.2.1</t>
  </si>
  <si>
    <t>KAPITALNA POMOĆ MINISTARSTVO REGIONALNOG</t>
  </si>
  <si>
    <t>Izvor   6.1.2</t>
  </si>
  <si>
    <t>DONACIJA (BELJE)</t>
  </si>
  <si>
    <t>INTERREG IPA HU-HR 2014.-2020.  " EAT GREEN"</t>
  </si>
  <si>
    <t>SUFINANCIRANJE RADA RECIKLAŽNOG DVORIŠTA</t>
  </si>
  <si>
    <t>Tekući projekt  T100014</t>
  </si>
  <si>
    <t>WI-FI FOR YOU</t>
  </si>
  <si>
    <t>Glavni program  G06</t>
  </si>
  <si>
    <t>FUNKCIONIRANJE VATROGASTVA, CIVILNE ZAŠTITE I HGSS-a</t>
  </si>
  <si>
    <t>JAVNE POTREBE U VATROGASTVU, CIVILNOJ ZAŠTITI I HGSS-u</t>
  </si>
  <si>
    <t>JPVP BARANJE</t>
  </si>
  <si>
    <t>Funkcijska klasifikacija   0320</t>
  </si>
  <si>
    <t>Usluge protupožarne zaštite</t>
  </si>
  <si>
    <t>DVD</t>
  </si>
  <si>
    <t>VATROGASNA ZAJEDNICA BARANJE</t>
  </si>
  <si>
    <t>RAD CIVILNE ZAŠTITE</t>
  </si>
  <si>
    <t>Funkcijska klasifikacija   0220</t>
  </si>
  <si>
    <t>Civilna obrana</t>
  </si>
  <si>
    <t>RAD HGSS</t>
  </si>
  <si>
    <t>IZRADA PLANOVA ZAŠTITE OD POŽARA, ZAŠTITE I SPAŠAVANJA I DR.</t>
  </si>
  <si>
    <t>POSLOVI ZAŠTITE OD POŽARA I ZAŠTITE NA RADU</t>
  </si>
  <si>
    <t>Glavni program  G07</t>
  </si>
  <si>
    <t>SPORT</t>
  </si>
  <si>
    <t>JAVNE POTREBE U ŠPORTU</t>
  </si>
  <si>
    <t>Aktivnost  A100021</t>
  </si>
  <si>
    <t>TEKUĆA POMOĆ SPORTSKIM DRUŠTVIMA</t>
  </si>
  <si>
    <t>Funkcijska klasifikacija   0810</t>
  </si>
  <si>
    <t>Službe rekreacije i sporta</t>
  </si>
  <si>
    <t>Aktivnost  A100023</t>
  </si>
  <si>
    <t>SANACIJA VLAGE I PROSTORIJA OBJEKTA NK BORAC</t>
  </si>
  <si>
    <t>SANACIJA PROSTORIJA NK RADNIČKI MIRKOVAC</t>
  </si>
  <si>
    <t>POTICANJE RAZVOJA REKEACIJE I SPORTA - KNEŽEVI PARKOVI</t>
  </si>
  <si>
    <t>GRAĐENJE SPORTSKE GRAĐEVINE – OGRADE NA OTVORENOM IGRALIŠTU U KARANCU</t>
  </si>
  <si>
    <t>Izvor   4.1.7</t>
  </si>
  <si>
    <t>SPOMENIČKA RENTA</t>
  </si>
  <si>
    <t>Glavni program  G08</t>
  </si>
  <si>
    <t>KULTURA, RELIGIJA I TURIZAM</t>
  </si>
  <si>
    <t>JAVNE POTREBE U KULTURI</t>
  </si>
  <si>
    <t>OSTALE TEKUĆE DONACIJE U KULTURI</t>
  </si>
  <si>
    <t>Funkcijska klasifikacija   0820</t>
  </si>
  <si>
    <t>Službe kulture</t>
  </si>
  <si>
    <t>Aktivnost  A100029</t>
  </si>
  <si>
    <t>POMOĆ RAZVOJU CIVILNOG DRUŠTVA (u kulturi, socijalnoj zaštiti i dr.)</t>
  </si>
  <si>
    <t>Aktivnost  A100032</t>
  </si>
  <si>
    <t>UREĐENJE IMOVINSKO PRAVNIH ODNOSA - OBJEKT MAĐARSKE KUĆE U ZMAJEVCU</t>
  </si>
  <si>
    <t>Funkcijska klasifikacija   0860</t>
  </si>
  <si>
    <t>Rashodi za rekreaciju, kulturu i religiju koji nisu drugdje svrstani</t>
  </si>
  <si>
    <t>Tekući projekt  T100003</t>
  </si>
  <si>
    <t>PROJEKT "V.R.I.S.A.K. BARANJE"</t>
  </si>
  <si>
    <t>Program  2000</t>
  </si>
  <si>
    <t>POMOĆ RELIGIJSKIM ZAJEDNICAMA</t>
  </si>
  <si>
    <t>TEKUĆA I KAPITALNA POMOĆ RELIGIJSKIM ZAJEDNICAMA</t>
  </si>
  <si>
    <t>Funkcijska klasifikacija   0840</t>
  </si>
  <si>
    <t>Religijske i druge službe zajednice</t>
  </si>
  <si>
    <t>Program  3000</t>
  </si>
  <si>
    <t>PODRŠKA TURIZMU OPĆINE</t>
  </si>
  <si>
    <t>MANIFESTACIJE OPĆINE</t>
  </si>
  <si>
    <t>TURISTIČKA ZAJEDNICA BARANJE</t>
  </si>
  <si>
    <t>RADMUZEJA I EKO TC U ZMAJEVCU  U SURADNJI S TZ OBŽ</t>
  </si>
  <si>
    <t>POSTAVLJANJE PROMIDŽBENIH PLOČA</t>
  </si>
  <si>
    <t>Glavni program  G10</t>
  </si>
  <si>
    <t>PREDŠKOLSKI ODGOJ</t>
  </si>
  <si>
    <t>JAVNE POTREBE U PREDŠKOLSKOM ODGOJU</t>
  </si>
  <si>
    <t>IZGRADNJA MULTIFUNKCIONALNOG IGRALIŠTA U DJ VRTIĆU KN VINOGRADI</t>
  </si>
  <si>
    <t>Funkcijska klasifikacija   0911</t>
  </si>
  <si>
    <t>Predškolsko obrazovanje</t>
  </si>
  <si>
    <t>REKONSTRUKCIJA (DOGRADNJA) DJEČJEG VRTIĆA</t>
  </si>
  <si>
    <t>Izvor   4.1.4</t>
  </si>
  <si>
    <t>PRIHOD OD LEGALIZACIJE</t>
  </si>
  <si>
    <t>Glavni program  G11</t>
  </si>
  <si>
    <t>OBRAZOVANJE</t>
  </si>
  <si>
    <t>POMOĆI U OBRAZOVANJU</t>
  </si>
  <si>
    <t>SUFINANCIRANJE PRIJEVOZA SREDNJOŠKOLSKIH UČENIKA</t>
  </si>
  <si>
    <t>Funkcijska klasifikacija   0921</t>
  </si>
  <si>
    <t>Niže srednjoškolsko obrazovanje</t>
  </si>
  <si>
    <t>LJETOVANJE ZA SVAKO DIJETE</t>
  </si>
  <si>
    <t>Funkcijska klasifikacija   0912</t>
  </si>
  <si>
    <t>Osnovno obrazovanje</t>
  </si>
  <si>
    <t>ŠKOLSKI OBROK ZA SVE (projekt s OBŽ)</t>
  </si>
  <si>
    <t>Funkcijska klasifikacija   1040</t>
  </si>
  <si>
    <t>Obitelj i djeca</t>
  </si>
  <si>
    <t>"LAKŠE DO ŠKOLSKIH KNJIGA" - POMOĆ ZA KUPOVINU KNJIGA</t>
  </si>
  <si>
    <t>SUFINANCIRANJE PROGRAMA RADA OSNOVNIH ŠKOLA</t>
  </si>
  <si>
    <t>363</t>
  </si>
  <si>
    <t>Pomoći unutar općeg proračuna</t>
  </si>
  <si>
    <t>NAJBOLJI OSMAŠ</t>
  </si>
  <si>
    <t>NAJBOLJI SREDNJOŠKOLAC</t>
  </si>
  <si>
    <t>DJECA PLIVAJU</t>
  </si>
  <si>
    <t>Funkcijska klasifikacija   0980</t>
  </si>
  <si>
    <t>Usluge obrazovanja koje nisu drugdje svrstane</t>
  </si>
  <si>
    <t>STIPENDIJE</t>
  </si>
  <si>
    <t>Funkcijska klasifikacija   0950</t>
  </si>
  <si>
    <t>Obrazovanje koje se ne može definirati po stupnju</t>
  </si>
  <si>
    <t>Glavni program  G12</t>
  </si>
  <si>
    <t>SOCIJALNA ZAŠTITA</t>
  </si>
  <si>
    <t>JAVNE POTREBE U ZDRAVSTVU I SOCIJALNOJ SKRBI</t>
  </si>
  <si>
    <t>TROŠKOVI STANOVANJA ZA SOCIJALNO UGROŽENE</t>
  </si>
  <si>
    <t>Funkcijska klasifikacija   1070</t>
  </si>
  <si>
    <t>Socijalna pomoć stanovništvu koje nije obuhvaćeno redovnim socijalnim programima</t>
  </si>
  <si>
    <t>OSTALE POMOĆI SOCIJALNO UGROŽENIMA PO PROGRAMIMA</t>
  </si>
  <si>
    <t>Izvor   5.1.1</t>
  </si>
  <si>
    <t>TEKUĆA POMOĆ IZ ŽUPANIJSKOG PRORAČUNA (drva)</t>
  </si>
  <si>
    <t>CRVENI KRIŽ</t>
  </si>
  <si>
    <t>Funkcijska klasifikacija   1090</t>
  </si>
  <si>
    <t>Aktivnosti socijalne zaštite koje nisu drugdje svrstane</t>
  </si>
  <si>
    <t>Glava  00203</t>
  </si>
  <si>
    <t>DJEČJI VRTIĆ "ZEKO"</t>
  </si>
  <si>
    <t>Proračunski korisnik  01</t>
  </si>
  <si>
    <t>REDOVAN RAD VRTIĆA</t>
  </si>
  <si>
    <t>Korisnik   01</t>
  </si>
  <si>
    <t>DJEČJI VRTIĆ ZEKO</t>
  </si>
  <si>
    <t>Izvor   1.2.</t>
  </si>
  <si>
    <t>OPĆI PRIHODI I PRIMICI PRORAČUNSKOG KORISNIKA</t>
  </si>
  <si>
    <t>Izvor   1.2.1</t>
  </si>
  <si>
    <t>OPĆI PRIHODI I PRIMICI VRTIĆ</t>
  </si>
  <si>
    <t>Izvor   4.2.1</t>
  </si>
  <si>
    <t>PARTICIPACIJA</t>
  </si>
  <si>
    <t>Izvor   5.3.1</t>
  </si>
  <si>
    <t>POMOĆ IZ DRŽAVNOG PRORAČUNA -MANJINE</t>
  </si>
  <si>
    <t>Izvor   5.3.2</t>
  </si>
  <si>
    <t>POMOĆ IZ DRŽAVNOG PRORAČUNA -PREDŠKOLA</t>
  </si>
  <si>
    <t>35938293122</t>
  </si>
  <si>
    <t>OPĆI DIO</t>
  </si>
  <si>
    <t>PROMJENA</t>
  </si>
  <si>
    <t>IZNOS</t>
  </si>
  <si>
    <t>(%)</t>
  </si>
  <si>
    <t>A.</t>
  </si>
  <si>
    <t>RAČUN PRIHODA I RASHODA</t>
  </si>
  <si>
    <t>Prihodi poslovanja</t>
  </si>
  <si>
    <t>Prihodi od prodaje nefinancijske imovine</t>
  </si>
  <si>
    <t>0.0%</t>
  </si>
  <si>
    <t>Rashodi poslovanja</t>
  </si>
  <si>
    <t>0.8%</t>
  </si>
  <si>
    <t>Rashodi za nabavu nefinancijske imovine</t>
  </si>
  <si>
    <t>RAZLIKA</t>
  </si>
  <si>
    <t>B.</t>
  </si>
  <si>
    <t>RAČUN ZADUŽIVANJA/FINANCIRANJA</t>
  </si>
  <si>
    <t>Primici od financijske imovine i zaduživanja</t>
  </si>
  <si>
    <t>0,0%</t>
  </si>
  <si>
    <t>Izdaci za financijsku imovinu i otplate zajmova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</si>
  <si>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</si>
  <si>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</si>
  <si>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</si>
  <si>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</si>
  <si>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VRSTA PRIHODA / RASHODA</t>
  </si>
  <si>
    <t>A. RAČUN PRIHODA I RASHODA</t>
  </si>
  <si>
    <t>611</t>
  </si>
  <si>
    <t>Porez i prirez na dohodak</t>
  </si>
  <si>
    <t>0.1%</t>
  </si>
  <si>
    <t>613</t>
  </si>
  <si>
    <t>Porezi na imovinu</t>
  </si>
  <si>
    <t>14.7%</t>
  </si>
  <si>
    <t>614</t>
  </si>
  <si>
    <t>Porezi na robu i usluge</t>
  </si>
  <si>
    <t>632</t>
  </si>
  <si>
    <t>Pomoći od međunarodnih organizacija te institucija i tijela EU</t>
  </si>
  <si>
    <t>-11.9%</t>
  </si>
  <si>
    <t>633</t>
  </si>
  <si>
    <t>Pomoći proračunu iz drugih proračuna</t>
  </si>
  <si>
    <t>-36.3%</t>
  </si>
  <si>
    <t>634</t>
  </si>
  <si>
    <t>Pomoći od izvanproračunskih korisnika</t>
  </si>
  <si>
    <t>636</t>
  </si>
  <si>
    <t>Pomoći proračunskim korisnicima iz proračuna koji im nije nadležan</t>
  </si>
  <si>
    <t>638</t>
  </si>
  <si>
    <t>Pomoći iz državnog proračuna temeljem prijenosa EU sredstava</t>
  </si>
  <si>
    <t>641</t>
  </si>
  <si>
    <t>Prihodi od financijske imovine</t>
  </si>
  <si>
    <t>642</t>
  </si>
  <si>
    <t>Prihodi od nefinancijske imovine</t>
  </si>
  <si>
    <t>38.0%</t>
  </si>
  <si>
    <t>651</t>
  </si>
  <si>
    <t>Upravne i administrativne pristojbe</t>
  </si>
  <si>
    <t>652</t>
  </si>
  <si>
    <t>Prihodi po posebnim propisima</t>
  </si>
  <si>
    <t>653</t>
  </si>
  <si>
    <t>Komunalni doprinosi i naknade</t>
  </si>
  <si>
    <t>663</t>
  </si>
  <si>
    <t>Donacije od pravnih i fizičkih osoba izvan općeg proračuna</t>
  </si>
  <si>
    <t>683</t>
  </si>
  <si>
    <t>Ostali prihodi</t>
  </si>
  <si>
    <t>711</t>
  </si>
  <si>
    <t>Prihodi od prodaje materijalne imovine - prirodnih bogatstava</t>
  </si>
  <si>
    <t>721</t>
  </si>
  <si>
    <t>Prihodi od prodaje graĐevinskih objekata</t>
  </si>
  <si>
    <t>7.1%</t>
  </si>
  <si>
    <t>1.5%</t>
  </si>
  <si>
    <t>1.7%</t>
  </si>
  <si>
    <t>1.2%</t>
  </si>
  <si>
    <t>100%</t>
  </si>
  <si>
    <t>-3.4%</t>
  </si>
  <si>
    <t>C. RASPOLOŽIVA SREDSTVA IZ PRETHODNIH GODINA</t>
  </si>
  <si>
    <t>922</t>
  </si>
  <si>
    <t>Višak/manjak prihoda</t>
  </si>
  <si>
    <t>6</t>
  </si>
  <si>
    <t>61</t>
  </si>
  <si>
    <t>Prihodi od poreza</t>
  </si>
  <si>
    <t>1.0%</t>
  </si>
  <si>
    <t>63</t>
  </si>
  <si>
    <t>Pomoći iz inozemstva i od subjekata unutar općeg proračuna</t>
  </si>
  <si>
    <t>64</t>
  </si>
  <si>
    <t>Prihodi od imovine</t>
  </si>
  <si>
    <t>37.7%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</si>
  <si>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</si>
  <si>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</si>
  <si>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</si>
  <si>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</si>
  <si>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68</t>
  </si>
  <si>
    <t>Kazne, upravne mjere i ostali prihodi</t>
  </si>
  <si>
    <t>7</t>
  </si>
  <si>
    <t>71</t>
  </si>
  <si>
    <t>Prihodi od prodaje neproizvedene dugotrajne imovine</t>
  </si>
  <si>
    <t>72</t>
  </si>
  <si>
    <t>Prihodi od prodaje proizvedene dugotrajne imovine</t>
  </si>
  <si>
    <t>3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</si>
  <si>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</si>
  <si>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</si>
  <si>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</si>
  <si>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</si>
  <si>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</si>
  <si>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</si>
  <si>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</si>
  <si>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</si>
  <si>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</si>
  <si>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</si>
  <si>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</si>
  <si>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</si>
  <si>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</si>
  <si>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Ostali rashodi</t>
  </si>
  <si>
    <t>0.7%</t>
  </si>
  <si>
    <t>4</t>
  </si>
  <si>
    <t>41</t>
  </si>
  <si>
    <t>Rashodi za nabavu neproizvedene dugotrajne imovine</t>
  </si>
  <si>
    <t>42</t>
  </si>
  <si>
    <t>Rashodi za nabavu proizvedene dugotrajne imovine</t>
  </si>
  <si>
    <t>9</t>
  </si>
  <si>
    <t>Vlastiti izvori</t>
  </si>
  <si>
    <t>92</t>
  </si>
  <si>
    <t>Rezultat poslovanja</t>
  </si>
  <si>
    <t>PLAN RAZVOJNIH PROGRAMA</t>
  </si>
  <si>
    <t>OPĆINE KNEŽEVI VINOGRADI 2019-2021</t>
  </si>
  <si>
    <t>CILJ</t>
  </si>
  <si>
    <t>PRIORETETI</t>
  </si>
  <si>
    <t>MJERA</t>
  </si>
  <si>
    <t>INVESTICIJA / KAPITALNA POMOĆ /KAPITALNA DONACIJA</t>
  </si>
  <si>
    <t>.+/-</t>
  </si>
  <si>
    <t>II. izmjena 2019.</t>
  </si>
  <si>
    <t>POKAZATELJ REZULTATA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</si>
  <si>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</si>
  <si>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</si>
  <si>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</si>
  <si>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</si>
  <si>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</si>
  <si>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</si>
  <si>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</si>
  <si>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1. KONKURENTNO GOSPODARSTVO</t>
  </si>
  <si>
    <t>1.2. UČINKOVITO GOSPODARENJE INFRASTRUKTURNIM RESURSIMA</t>
  </si>
  <si>
    <t>1.2.1. Proširenje i održavanje poslovnih zona</t>
  </si>
  <si>
    <t>Kapitalni projekt</t>
  </si>
  <si>
    <t>K100001 POSLOVNO-PODUZETNIČKA I REKREATIVNA ZONA KNEŽEVI VINOGRADI</t>
  </si>
  <si>
    <t>izgrađena infrastruktura u poslovnoj zoni</t>
  </si>
  <si>
    <t>ostali nespomenuti rashodi</t>
  </si>
  <si>
    <t>kapitalne pomoći</t>
  </si>
  <si>
    <t>Ceste</t>
  </si>
  <si>
    <t>3. KONKURENTNA POLJOPRIVREDNA PROIZVODNJA</t>
  </si>
  <si>
    <t>3.1. RAZVOJ POLJOPRIVREDNE INFRASTRUKTURE</t>
  </si>
  <si>
    <t>3.1.1. Proširenje i održavanje sustava odvodnje  i navodnjavanja</t>
  </si>
  <si>
    <t>K100002 UREĐENJE KANALSKE MREŽE</t>
  </si>
  <si>
    <t>uređena kanalska mreža u m</t>
  </si>
  <si>
    <t>usluge tekućeg održavanja</t>
  </si>
  <si>
    <t>2. RAZVIJENA TURISTIČKA PONUDA</t>
  </si>
  <si>
    <t>2.1. RAZVOJ TURISTIČKE INFRASTRUKTURE</t>
  </si>
  <si>
    <t>2.1.7. Izgradnja, obnova i opremanje ostale turističke infrastrukture</t>
  </si>
  <si>
    <t>K100003 NADOPUNA SMEĐE SIGNALIZACIJE</t>
  </si>
  <si>
    <t>dopunjena turistička signalizacija</t>
  </si>
  <si>
    <t>kapitalna donacija za nabavu opreme</t>
  </si>
  <si>
    <t>G03 ODRŽAVANJE KOMUNALNE INFRASTRUKTURE</t>
  </si>
  <si>
    <t>1000 ODRŽAVANJE KOMUNALNE INFRASTRUKTURE</t>
  </si>
  <si>
    <t>4. OČUVANJE OKOLIŠA</t>
  </si>
  <si>
    <t>4.2. ZAŠTITA PRIRODE I OČUVANJE OKOLIŠA</t>
  </si>
  <si>
    <t>4.2.2. Unaprjeđenje sustava održivog gospodarenja otpadom</t>
  </si>
  <si>
    <t>K100001 SANACIJA SEOSKIH DEPONIJA - PROJEKT S FONDOM ZAŠTITE OKOLIŠA</t>
  </si>
  <si>
    <t>sanirano smetište Zmajevac</t>
  </si>
  <si>
    <t>Ostale intelektualne usluge</t>
  </si>
  <si>
    <t>G04 IZGRADNJA KOMUNALNE INFRASTRUKTURE</t>
  </si>
  <si>
    <t>1000 GRADNJA OBJEKATA I UREĐAJA KOMUNALNE INFRASTRUKTURE</t>
  </si>
  <si>
    <t>5. VISOKA KVALITET ŽIVLJENJA U RURALNOJ SREDINI</t>
  </si>
  <si>
    <t>5.3. UNAPRJEĐENJE KOMUNALNE I PROMETNE INFRASTRUKTURE</t>
  </si>
  <si>
    <t>5.3.6. Izgradnja i održavanje lokalnih nerazvrstanih cesta</t>
  </si>
  <si>
    <t>K100001 IZGRADNJA NERAZVRSTANIH CESTA</t>
  </si>
  <si>
    <t xml:space="preserve">izgrađene cesta u km </t>
  </si>
  <si>
    <t>građevinski objekti</t>
  </si>
  <si>
    <t>5.3.1. Unaprjeđenje sustava vodoopskrbe i odvodnje</t>
  </si>
  <si>
    <t>K100018 IZGRADNJA ODVODNJE (KANALIZACIJE KARANAC)</t>
  </si>
  <si>
    <t>izgrađena kanalizacija u km</t>
  </si>
  <si>
    <t>subvencija trgovačkim društvima u javnom sektoru</t>
  </si>
  <si>
    <t>K100005 SUBVENCIJA PRIKLJUČAKANA KANALIZACIJU ZA STAMBENE OBJEKTE</t>
  </si>
  <si>
    <t>izgrađeni br. priključaka</t>
  </si>
  <si>
    <t xml:space="preserve">pomoći  </t>
  </si>
  <si>
    <t>5.3.4.Obnova i uređenje trgova, parkova i ostalih javnih prostora</t>
  </si>
  <si>
    <t>K100020 TEMATSKI PARK KNEŽEVI VINOGRADI</t>
  </si>
  <si>
    <t>uređen i izgrađen tematski park</t>
  </si>
  <si>
    <t>K100003 IZGRADNJA PJEŠAČKE STAZE OD KNEŽEVI VINOGRADA DO KAMENCA</t>
  </si>
  <si>
    <t>izgrađen nogostup u m</t>
  </si>
  <si>
    <t>Ostali slični prometni objekti</t>
  </si>
  <si>
    <t>K100010 IZGRADNJA NERAZVRSTANE CESTE PO MJERI 7.2. RUR.RAZVOJA OD KRUŽNOG TOKA DO BAZENA</t>
  </si>
  <si>
    <t>K100019 REKONSTRUKCIJA ŽUPANIJSKE CESTE Ž4037 KROZ KOTLINU</t>
  </si>
  <si>
    <t>K100002 IZGRADNJA RECIKLAŽNOG DVORIŠTA</t>
  </si>
  <si>
    <t>izgrađeno reciklažno dvorište u Kneževim Vinogradima</t>
  </si>
  <si>
    <t>G05 USLUGE UNAPRJEĐENJA STANOVANJA I ZAJEDNICE</t>
  </si>
  <si>
    <t>1000 TEKUĆE I KAPITALNO ODRŽAVANJE OBJEKATA I OPREME I ZAŠTITA OKOLIŠA</t>
  </si>
  <si>
    <t>5.4. UNAPRJEĐENJE DRUŠTVENE IFNRASTRUKTURE</t>
  </si>
  <si>
    <t>5.4. Izgradnja, obnova i održavanje sportske infrastrukture</t>
  </si>
  <si>
    <t>K100003 ULAGANJE U SRC BAZENE I POPRATNE SADRŽAJE</t>
  </si>
  <si>
    <t>uređen SRC</t>
  </si>
  <si>
    <t>G10 PREDŠKOLSKI ODGOJ</t>
  </si>
  <si>
    <t>1000 JAVNE POTREBE U PREDŠKOLSKOM ODGOJU</t>
  </si>
  <si>
    <t>5.4.1. Izgradnja, obnova i održavanje predškolskih i školskih
ustanova</t>
  </si>
  <si>
    <t>K100002 REKONSTRUKCIJA (DOGRADNJA) DJEČJEG VRTIĆA</t>
  </si>
  <si>
    <t>rekonstruiran (dograđen) i opremljen DV</t>
  </si>
  <si>
    <t>Zgrade zanstvenih i obrazovnih institucija</t>
  </si>
  <si>
    <t>Oprema</t>
  </si>
  <si>
    <t>III. izmjena 2019.</t>
  </si>
  <si>
    <t>1.8%</t>
  </si>
  <si>
    <t>2.2%</t>
  </si>
  <si>
    <t>-4.5%</t>
  </si>
  <si>
    <t>5.7%</t>
  </si>
  <si>
    <t>2.1%</t>
  </si>
  <si>
    <t>2.5%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</si>
</sst>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A]dd\.mm\.yyyy"/>
    <numFmt numFmtId="165" formatCode="[$-1041A]h:mm"/>
    <numFmt numFmtId="166" formatCode="[$-1041A]#,##0.00;\-\ #,##0.00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</font>
    <font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8"/>
      <color rgb="FFFFFFFF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9.75"/>
      <color rgb="FF000000"/>
      <name val="Arial"/>
    </font>
    <font>
      <b/>
      <sz val="10"/>
      <color rgb="FFFFFFFF"/>
      <name val="Arial"/>
    </font>
    <font>
      <b/>
      <sz val="9"/>
      <color rgb="FFFFFFFF"/>
      <name val="Arial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7A8BFE"/>
        <bgColor rgb="FF7A8BFE"/>
      </patternFill>
    </fill>
    <fill>
      <patternFill patternType="solid">
        <fgColor rgb="FFBFBFFF"/>
        <bgColor rgb="FFBFBFFF"/>
      </patternFill>
    </fill>
    <fill>
      <patternFill patternType="solid">
        <fgColor rgb="FFF3CCF9"/>
        <bgColor rgb="FFF3CCF9"/>
      </patternFill>
    </fill>
    <fill>
      <patternFill patternType="solid">
        <fgColor rgb="FFFFFFFF"/>
        <bgColor rgb="FFFFFFFF"/>
      </patternFill>
    </fill>
    <fill>
      <patternFill patternType="none">
        <fgColor rgb="FFFFFFFF"/>
        <bgColor rgb="FFFFFFFF"/>
      </patternFill>
    </fill>
    <fill>
      <patternFill patternType="solid">
        <fgColor rgb="FF7171FF"/>
        <bgColor rgb="FF7171FF"/>
      </patternFill>
    </fill>
    <fill>
      <patternFill patternType="solid">
        <fgColor rgb="FFC7DED5"/>
        <bgColor rgb="FFC7DED5"/>
      </patternFill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6" fillId="9" borderId="0"/>
  </cellStyleXfs>
  <cellXfs count="161">
    <xf numFmtId="0" fontId="2" fillId="0" borderId="0" xfId="0" applyFont="1" applyFill="1" applyBorder="1"/>
    <xf numFmtId="0" fontId="6" fillId="2" borderId="0" xfId="1" applyNumberFormat="1" applyFont="1" applyFill="1" applyBorder="1" applyAlignment="1">
      <alignment horizontal="left" vertical="center" wrapText="1" readingOrder="1"/>
    </xf>
    <xf numFmtId="0" fontId="6" fillId="3" borderId="0" xfId="1" applyNumberFormat="1" applyFont="1" applyFill="1" applyBorder="1" applyAlignment="1">
      <alignment horizontal="left" vertical="center" wrapText="1" readingOrder="1"/>
    </xf>
    <xf numFmtId="0" fontId="6" fillId="4" borderId="0" xfId="1" applyNumberFormat="1" applyFont="1" applyFill="1" applyBorder="1" applyAlignment="1">
      <alignment horizontal="left" vertical="center" wrapText="1" readingOrder="1"/>
    </xf>
    <xf numFmtId="0" fontId="7" fillId="5" borderId="0" xfId="1" applyNumberFormat="1" applyFont="1" applyFill="1" applyBorder="1" applyAlignment="1">
      <alignment horizontal="left" vertical="center" wrapText="1" readingOrder="1"/>
    </xf>
    <xf numFmtId="0" fontId="7" fillId="6" borderId="0" xfId="1" applyNumberFormat="1" applyFont="1" applyFill="1" applyBorder="1" applyAlignment="1">
      <alignment horizontal="left" vertical="center" wrapText="1" readingOrder="1"/>
    </xf>
    <xf numFmtId="0" fontId="7" fillId="7" borderId="0" xfId="1" applyNumberFormat="1" applyFont="1" applyFill="1" applyBorder="1" applyAlignment="1">
      <alignment horizontal="left" vertical="center" wrapText="1" readingOrder="1"/>
    </xf>
    <xf numFmtId="0" fontId="7" fillId="8" borderId="0" xfId="1" applyNumberFormat="1" applyFont="1" applyFill="1" applyBorder="1" applyAlignment="1">
      <alignment horizontal="left" vertical="center" wrapText="1" readingOrder="1"/>
    </xf>
    <xf numFmtId="0" fontId="3" fillId="9" borderId="0" xfId="1" applyNumberFormat="1" applyFont="1" applyFill="1" applyBorder="1" applyAlignment="1">
      <alignment horizontal="left" vertical="center" wrapText="1" readingOrder="1"/>
    </xf>
    <xf numFmtId="0" fontId="6" fillId="10" borderId="0" xfId="1" applyNumberFormat="1" applyFont="1" applyFill="1" applyBorder="1" applyAlignment="1">
      <alignment horizontal="left" vertical="center" wrapText="1" readingOrder="1"/>
    </xf>
    <xf numFmtId="0" fontId="7" fillId="11" borderId="0" xfId="1" applyNumberFormat="1" applyFont="1" applyFill="1" applyBorder="1" applyAlignment="1">
      <alignment horizontal="left" vertical="center" wrapText="1" readingOrder="1"/>
    </xf>
    <xf numFmtId="166" fontId="6" fillId="2" borderId="0" xfId="1" applyNumberFormat="1" applyFont="1" applyFill="1" applyBorder="1" applyAlignment="1">
      <alignment horizontal="right" vertical="center" wrapText="1" readingOrder="1"/>
    </xf>
    <xf numFmtId="166" fontId="6" fillId="3" borderId="0" xfId="1" applyNumberFormat="1" applyFont="1" applyFill="1" applyBorder="1" applyAlignment="1">
      <alignment horizontal="right" vertical="center" wrapText="1" readingOrder="1"/>
    </xf>
    <xf numFmtId="166" fontId="6" fillId="4" borderId="0" xfId="1" applyNumberFormat="1" applyFont="1" applyFill="1" applyBorder="1" applyAlignment="1">
      <alignment horizontal="right" vertical="center" wrapText="1" readingOrder="1"/>
    </xf>
    <xf numFmtId="166" fontId="7" fillId="5" borderId="0" xfId="1" applyNumberFormat="1" applyFont="1" applyFill="1" applyBorder="1" applyAlignment="1">
      <alignment horizontal="right" vertical="center" wrapText="1" readingOrder="1"/>
    </xf>
    <xf numFmtId="166" fontId="7" fillId="6" borderId="0" xfId="1" applyNumberFormat="1" applyFont="1" applyFill="1" applyBorder="1" applyAlignment="1">
      <alignment horizontal="right" vertical="center" wrapText="1" readingOrder="1"/>
    </xf>
    <xf numFmtId="166" fontId="7" fillId="7" borderId="0" xfId="1" applyNumberFormat="1" applyFont="1" applyFill="1" applyBorder="1" applyAlignment="1">
      <alignment horizontal="right" vertical="center" wrapText="1" readingOrder="1"/>
    </xf>
    <xf numFmtId="166" fontId="7" fillId="8" borderId="0" xfId="1" applyNumberFormat="1" applyFont="1" applyFill="1" applyBorder="1" applyAlignment="1">
      <alignment horizontal="right" vertical="center" wrapText="1" readingOrder="1"/>
    </xf>
    <xf numFmtId="166" fontId="3" fillId="9" borderId="0" xfId="1" applyNumberFormat="1" applyFont="1" applyFill="1" applyBorder="1" applyAlignment="1">
      <alignment horizontal="right" vertical="center" wrapText="1" readingOrder="1"/>
    </xf>
    <xf numFmtId="166" fontId="6" fillId="10" borderId="0" xfId="1" applyNumberFormat="1" applyFont="1" applyFill="1" applyBorder="1" applyAlignment="1">
      <alignment horizontal="right" vertical="center" wrapText="1" readingOrder="1"/>
    </xf>
    <xf numFmtId="166" fontId="7" fillId="11" borderId="0" xfId="1" applyNumberFormat="1" applyFont="1" applyFill="1" applyBorder="1" applyAlignment="1">
      <alignment horizontal="right" vertical="center" wrapText="1" readingOrder="1"/>
    </xf>
    <xf numFmtId="0" fontId="2" fillId="9" borderId="0" xfId="0" applyFont="1" applyFill="1" applyBorder="1"/>
    <xf numFmtId="164" fontId="3" fillId="9" borderId="0" xfId="1" applyNumberFormat="1" applyFont="1" applyFill="1" applyBorder="1" applyAlignment="1">
      <alignment horizontal="left" vertical="top" wrapText="1" readingOrder="1"/>
    </xf>
    <xf numFmtId="165" fontId="3" fillId="9" borderId="0" xfId="1" applyNumberFormat="1" applyFont="1" applyFill="1" applyBorder="1" applyAlignment="1">
      <alignment horizontal="left" vertical="top" wrapText="1" readingOrder="1"/>
    </xf>
    <xf numFmtId="0" fontId="10" fillId="9" borderId="0" xfId="1" applyNumberFormat="1" applyFont="1" applyFill="1" applyBorder="1" applyAlignment="1">
      <alignment vertical="top" wrapText="1" readingOrder="1"/>
    </xf>
    <xf numFmtId="0" fontId="11" fillId="9" borderId="0" xfId="1" applyNumberFormat="1" applyFont="1" applyFill="1" applyBorder="1" applyAlignment="1">
      <alignment horizontal="right" vertical="top" wrapText="1" readingOrder="1"/>
    </xf>
    <xf numFmtId="0" fontId="12" fillId="9" borderId="0" xfId="1" applyNumberFormat="1" applyFont="1" applyFill="1" applyBorder="1" applyAlignment="1">
      <alignment vertical="top" wrapText="1" readingOrder="1"/>
    </xf>
    <xf numFmtId="166" fontId="11" fillId="9" borderId="0" xfId="1" applyNumberFormat="1" applyFont="1" applyFill="1" applyBorder="1" applyAlignment="1">
      <alignment horizontal="right" wrapText="1" readingOrder="1"/>
    </xf>
    <xf numFmtId="0" fontId="11" fillId="9" borderId="2" xfId="1" applyNumberFormat="1" applyFont="1" applyFill="1" applyBorder="1" applyAlignment="1">
      <alignment horizontal="left" vertical="center" wrapText="1" readingOrder="1"/>
    </xf>
    <xf numFmtId="0" fontId="11" fillId="9" borderId="2" xfId="1" applyNumberFormat="1" applyFont="1" applyFill="1" applyBorder="1" applyAlignment="1">
      <alignment horizontal="right" wrapText="1" readingOrder="1"/>
    </xf>
    <xf numFmtId="0" fontId="11" fillId="9" borderId="3" xfId="1" applyNumberFormat="1" applyFont="1" applyFill="1" applyBorder="1" applyAlignment="1">
      <alignment horizontal="left" vertical="center" wrapText="1" readingOrder="1"/>
    </xf>
    <xf numFmtId="0" fontId="11" fillId="9" borderId="3" xfId="1" applyNumberFormat="1" applyFont="1" applyFill="1" applyBorder="1" applyAlignment="1">
      <alignment horizontal="right" wrapText="1" readingOrder="1"/>
    </xf>
    <xf numFmtId="0" fontId="11" fillId="9" borderId="0" xfId="1" applyNumberFormat="1" applyFont="1" applyFill="1" applyBorder="1" applyAlignment="1">
      <alignment horizontal="center" vertical="center" wrapText="1" readingOrder="1"/>
    </xf>
    <xf numFmtId="0" fontId="11" fillId="9" borderId="0" xfId="1" applyNumberFormat="1" applyFont="1" applyFill="1" applyBorder="1" applyAlignment="1">
      <alignment horizontal="center" wrapText="1" readingOrder="1"/>
    </xf>
    <xf numFmtId="0" fontId="14" fillId="12" borderId="0" xfId="1" applyNumberFormat="1" applyFont="1" applyFill="1" applyBorder="1" applyAlignment="1">
      <alignment vertical="top" wrapText="1" readingOrder="1"/>
    </xf>
    <xf numFmtId="166" fontId="12" fillId="9" borderId="0" xfId="1" applyNumberFormat="1" applyFont="1" applyFill="1" applyBorder="1" applyAlignment="1">
      <alignment horizontal="right" vertical="top" wrapText="1" readingOrder="1"/>
    </xf>
    <xf numFmtId="0" fontId="11" fillId="9" borderId="0" xfId="1" applyNumberFormat="1" applyFont="1" applyFill="1" applyBorder="1" applyAlignment="1">
      <alignment vertical="top" wrapText="1" readingOrder="1"/>
    </xf>
    <xf numFmtId="0" fontId="15" fillId="13" borderId="0" xfId="1" applyNumberFormat="1" applyFont="1" applyFill="1" applyBorder="1" applyAlignment="1">
      <alignment vertical="top" wrapText="1" readingOrder="1"/>
    </xf>
    <xf numFmtId="166" fontId="15" fillId="13" borderId="0" xfId="1" applyNumberFormat="1" applyFont="1" applyFill="1" applyBorder="1" applyAlignment="1">
      <alignment horizontal="right" vertical="top" wrapText="1" readingOrder="1"/>
    </xf>
    <xf numFmtId="166" fontId="11" fillId="9" borderId="0" xfId="1" applyNumberFormat="1" applyFont="1" applyFill="1" applyBorder="1" applyAlignment="1">
      <alignment horizontal="right" vertical="top" wrapText="1" readingOrder="1"/>
    </xf>
    <xf numFmtId="0" fontId="9" fillId="9" borderId="0" xfId="2" applyFont="1" applyAlignment="1">
      <alignment horizontal="left" vertical="top"/>
    </xf>
    <xf numFmtId="0" fontId="9" fillId="9" borderId="0" xfId="2" applyFont="1" applyAlignment="1">
      <alignment horizontal="center" vertical="top"/>
    </xf>
    <xf numFmtId="0" fontId="9" fillId="9" borderId="0" xfId="2" applyFont="1" applyAlignment="1">
      <alignment horizontal="right" vertical="top"/>
    </xf>
    <xf numFmtId="0" fontId="0" fillId="0" borderId="0" xfId="0" applyAlignment="1">
      <alignment horizontal="center" vertical="top"/>
    </xf>
    <xf numFmtId="0" fontId="16" fillId="9" borderId="0" xfId="2" applyAlignment="1">
      <alignment horizontal="center" vertical="top"/>
    </xf>
    <xf numFmtId="0" fontId="17" fillId="9" borderId="0" xfId="2" applyFont="1" applyAlignment="1">
      <alignment horizontal="right" vertical="top"/>
    </xf>
    <xf numFmtId="0" fontId="18" fillId="9" borderId="0" xfId="2" applyFont="1" applyAlignment="1">
      <alignment horizontal="left" vertical="top"/>
    </xf>
    <xf numFmtId="0" fontId="18" fillId="9" borderId="0" xfId="2" applyFont="1" applyAlignment="1">
      <alignment horizontal="center" vertical="top"/>
    </xf>
    <xf numFmtId="0" fontId="19" fillId="9" borderId="0" xfId="2" applyFont="1" applyAlignment="1">
      <alignment horizontal="left" vertical="top"/>
    </xf>
    <xf numFmtId="0" fontId="19" fillId="9" borderId="0" xfId="2" applyFont="1" applyAlignment="1">
      <alignment horizontal="center" vertical="top"/>
    </xf>
    <xf numFmtId="0" fontId="20" fillId="9" borderId="0" xfId="2" applyFont="1" applyAlignment="1">
      <alignment horizontal="center" vertical="top"/>
    </xf>
    <xf numFmtId="0" fontId="20" fillId="14" borderId="4" xfId="2" applyFont="1" applyFill="1" applyBorder="1" applyAlignment="1">
      <alignment horizontal="center" vertical="center" wrapText="1"/>
    </xf>
    <xf numFmtId="0" fontId="9" fillId="14" borderId="4" xfId="2" applyFont="1" applyFill="1" applyBorder="1" applyAlignment="1">
      <alignment horizontal="center" vertical="center" wrapText="1"/>
    </xf>
    <xf numFmtId="0" fontId="20" fillId="14" borderId="4" xfId="2" applyFont="1" applyFill="1" applyBorder="1" applyAlignment="1">
      <alignment horizontal="center" vertical="center"/>
    </xf>
    <xf numFmtId="0" fontId="20" fillId="14" borderId="4" xfId="2" quotePrefix="1" applyFont="1" applyFill="1" applyBorder="1" applyAlignment="1">
      <alignment horizontal="center" vertical="center"/>
    </xf>
    <xf numFmtId="0" fontId="20" fillId="14" borderId="4" xfId="2" quotePrefix="1" applyFont="1" applyFill="1" applyBorder="1" applyAlignment="1">
      <alignment horizontal="center" vertical="center" wrapText="1"/>
    </xf>
    <xf numFmtId="0" fontId="9" fillId="14" borderId="4" xfId="2" quotePrefix="1" applyFont="1" applyFill="1" applyBorder="1" applyAlignment="1">
      <alignment horizontal="center" vertical="center"/>
    </xf>
    <xf numFmtId="0" fontId="20" fillId="15" borderId="5" xfId="2" applyFont="1" applyFill="1" applyBorder="1" applyAlignment="1">
      <alignment horizontal="center" vertical="center" wrapText="1"/>
    </xf>
    <xf numFmtId="0" fontId="20" fillId="15" borderId="6" xfId="2" applyFont="1" applyFill="1" applyBorder="1" applyAlignment="1">
      <alignment horizontal="center" vertical="center" wrapText="1"/>
    </xf>
    <xf numFmtId="0" fontId="20" fillId="15" borderId="4" xfId="2" applyFont="1" applyFill="1" applyBorder="1" applyAlignment="1">
      <alignment horizontal="center" vertical="center" wrapText="1"/>
    </xf>
    <xf numFmtId="4" fontId="9" fillId="15" borderId="4" xfId="2" applyNumberFormat="1" applyFont="1" applyFill="1" applyBorder="1" applyAlignment="1">
      <alignment horizontal="right" vertical="center" wrapText="1"/>
    </xf>
    <xf numFmtId="0" fontId="20" fillId="15" borderId="7" xfId="2" applyFont="1" applyFill="1" applyBorder="1" applyAlignment="1">
      <alignment horizontal="center" vertical="center" wrapText="1"/>
    </xf>
    <xf numFmtId="0" fontId="20" fillId="15" borderId="8" xfId="2" applyFont="1" applyFill="1" applyBorder="1" applyAlignment="1">
      <alignment horizontal="center" vertical="center" wrapText="1"/>
    </xf>
    <xf numFmtId="0" fontId="20" fillId="16" borderId="0" xfId="2" applyFont="1" applyFill="1" applyAlignment="1">
      <alignment horizontal="center" vertical="center" wrapText="1"/>
    </xf>
    <xf numFmtId="0" fontId="20" fillId="16" borderId="9" xfId="2" applyFont="1" applyFill="1" applyBorder="1" applyAlignment="1">
      <alignment horizontal="center" vertical="center" wrapText="1"/>
    </xf>
    <xf numFmtId="0" fontId="20" fillId="16" borderId="10" xfId="2" applyFont="1" applyFill="1" applyBorder="1" applyAlignment="1">
      <alignment horizontal="center" vertical="center" wrapText="1"/>
    </xf>
    <xf numFmtId="4" fontId="9" fillId="16" borderId="10" xfId="2" applyNumberFormat="1" applyFont="1" applyFill="1" applyBorder="1" applyAlignment="1">
      <alignment horizontal="right" vertical="center" wrapText="1"/>
    </xf>
    <xf numFmtId="0" fontId="20" fillId="17" borderId="11" xfId="2" applyFont="1" applyFill="1" applyBorder="1" applyAlignment="1">
      <alignment horizontal="center" vertical="center" wrapText="1"/>
    </xf>
    <xf numFmtId="0" fontId="20" fillId="17" borderId="12" xfId="2" applyFont="1" applyFill="1" applyBorder="1" applyAlignment="1">
      <alignment horizontal="center" vertical="center" wrapText="1"/>
    </xf>
    <xf numFmtId="0" fontId="20" fillId="17" borderId="4" xfId="2" applyFont="1" applyFill="1" applyBorder="1" applyAlignment="1">
      <alignment horizontal="center" vertical="center" wrapText="1"/>
    </xf>
    <xf numFmtId="4" fontId="9" fillId="17" borderId="4" xfId="2" applyNumberFormat="1" applyFont="1" applyFill="1" applyBorder="1" applyAlignment="1">
      <alignment horizontal="right" vertical="center" wrapText="1"/>
    </xf>
    <xf numFmtId="0" fontId="20" fillId="9" borderId="4" xfId="2" applyFont="1" applyBorder="1" applyAlignment="1">
      <alignment horizontal="center" vertical="center" wrapText="1"/>
    </xf>
    <xf numFmtId="4" fontId="9" fillId="9" borderId="4" xfId="2" applyNumberFormat="1" applyFont="1" applyBorder="1" applyAlignment="1">
      <alignment horizontal="right" vertical="center" wrapText="1"/>
    </xf>
    <xf numFmtId="0" fontId="21" fillId="9" borderId="4" xfId="2" applyFont="1" applyBorder="1" applyAlignment="1">
      <alignment horizontal="center" vertical="center" wrapText="1"/>
    </xf>
    <xf numFmtId="4" fontId="1" fillId="9" borderId="4" xfId="2" applyNumberFormat="1" applyFont="1" applyBorder="1" applyAlignment="1">
      <alignment horizontal="right" vertical="center" wrapText="1"/>
    </xf>
    <xf numFmtId="0" fontId="22" fillId="9" borderId="4" xfId="2" applyFont="1" applyBorder="1" applyAlignment="1">
      <alignment horizontal="center" vertical="center" wrapText="1"/>
    </xf>
    <xf numFmtId="0" fontId="20" fillId="16" borderId="0" xfId="2" applyFont="1" applyFill="1" applyAlignment="1">
      <alignment horizontal="center" vertical="center" textRotation="90" wrapText="1"/>
    </xf>
    <xf numFmtId="0" fontId="20" fillId="16" borderId="13" xfId="2" applyFont="1" applyFill="1" applyBorder="1" applyAlignment="1">
      <alignment horizontal="center" vertical="center" wrapText="1"/>
    </xf>
    <xf numFmtId="0" fontId="20" fillId="16" borderId="4" xfId="2" applyFont="1" applyFill="1" applyBorder="1" applyAlignment="1">
      <alignment horizontal="center" vertical="center" wrapText="1"/>
    </xf>
    <xf numFmtId="4" fontId="9" fillId="16" borderId="4" xfId="2" applyNumberFormat="1" applyFont="1" applyFill="1" applyBorder="1" applyAlignment="1">
      <alignment horizontal="right" vertical="center" wrapText="1"/>
    </xf>
    <xf numFmtId="0" fontId="20" fillId="17" borderId="11" xfId="2" applyFont="1" applyFill="1" applyBorder="1" applyAlignment="1">
      <alignment horizontal="center" vertical="center" textRotation="90" wrapText="1"/>
    </xf>
    <xf numFmtId="0" fontId="20" fillId="17" borderId="12" xfId="2" applyFont="1" applyFill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top"/>
    </xf>
    <xf numFmtId="0" fontId="23" fillId="9" borderId="4" xfId="2" applyFont="1" applyBorder="1" applyAlignment="1">
      <alignment horizontal="center" vertical="center" wrapText="1"/>
    </xf>
    <xf numFmtId="0" fontId="24" fillId="9" borderId="4" xfId="2" applyFont="1" applyBorder="1" applyAlignment="1">
      <alignment horizontal="center" vertical="center" wrapText="1"/>
    </xf>
    <xf numFmtId="4" fontId="24" fillId="9" borderId="4" xfId="2" applyNumberFormat="1" applyFont="1" applyBorder="1" applyAlignment="1">
      <alignment horizontal="right" vertical="center" wrapText="1"/>
    </xf>
    <xf numFmtId="0" fontId="21" fillId="9" borderId="13" xfId="2" applyFont="1" applyBorder="1" applyAlignment="1">
      <alignment horizontal="center" vertical="center" wrapText="1"/>
    </xf>
    <xf numFmtId="4" fontId="1" fillId="9" borderId="13" xfId="2" applyNumberFormat="1" applyFont="1" applyBorder="1" applyAlignment="1">
      <alignment horizontal="right" vertical="center" wrapText="1"/>
    </xf>
    <xf numFmtId="0" fontId="20" fillId="16" borderId="11" xfId="2" applyFont="1" applyFill="1" applyBorder="1" applyAlignment="1">
      <alignment horizontal="center" vertical="center" wrapText="1"/>
    </xf>
    <xf numFmtId="0" fontId="20" fillId="16" borderId="12" xfId="2" applyFont="1" applyFill="1" applyBorder="1" applyAlignment="1">
      <alignment horizontal="center" vertical="center" wrapText="1"/>
    </xf>
    <xf numFmtId="0" fontId="20" fillId="16" borderId="14" xfId="2" applyFont="1" applyFill="1" applyBorder="1" applyAlignment="1">
      <alignment horizontal="center" vertical="center" wrapText="1"/>
    </xf>
    <xf numFmtId="0" fontId="20" fillId="17" borderId="0" xfId="2" applyFont="1" applyFill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11" fillId="9" borderId="0" xfId="1" applyNumberFormat="1" applyFont="1" applyFill="1" applyBorder="1" applyAlignment="1">
      <alignment vertical="top" wrapText="1" readingOrder="1"/>
    </xf>
    <xf numFmtId="0" fontId="2" fillId="9" borderId="0" xfId="0" applyFont="1" applyFill="1" applyBorder="1"/>
    <xf numFmtId="0" fontId="12" fillId="9" borderId="0" xfId="1" applyNumberFormat="1" applyFont="1" applyFill="1" applyBorder="1" applyAlignment="1">
      <alignment vertical="top" wrapText="1" readingOrder="1"/>
    </xf>
    <xf numFmtId="0" fontId="13" fillId="9" borderId="0" xfId="1" applyNumberFormat="1" applyFont="1" applyFill="1" applyBorder="1" applyAlignment="1">
      <alignment vertical="top" wrapText="1" readingOrder="1"/>
    </xf>
    <xf numFmtId="0" fontId="11" fillId="9" borderId="0" xfId="1" applyNumberFormat="1" applyFont="1" applyFill="1" applyBorder="1" applyAlignment="1">
      <alignment horizontal="right" wrapText="1" readingOrder="1"/>
    </xf>
    <xf numFmtId="166" fontId="11" fillId="9" borderId="0" xfId="1" applyNumberFormat="1" applyFont="1" applyFill="1" applyBorder="1" applyAlignment="1">
      <alignment horizontal="right" wrapText="1" readingOrder="1"/>
    </xf>
    <xf numFmtId="0" fontId="5" fillId="9" borderId="0" xfId="1" applyNumberFormat="1" applyFont="1" applyFill="1" applyBorder="1" applyAlignment="1">
      <alignment vertical="top" wrapText="1" readingOrder="1"/>
    </xf>
    <xf numFmtId="0" fontId="11" fillId="9" borderId="0" xfId="1" applyNumberFormat="1" applyFont="1" applyFill="1" applyBorder="1" applyAlignment="1">
      <alignment horizontal="right" vertical="top" wrapText="1" readingOrder="1"/>
    </xf>
    <xf numFmtId="0" fontId="10" fillId="9" borderId="0" xfId="1" applyNumberFormat="1" applyFont="1" applyFill="1" applyBorder="1" applyAlignment="1">
      <alignment vertical="top" wrapText="1" readingOrder="1"/>
    </xf>
    <xf numFmtId="0" fontId="4" fillId="9" borderId="0" xfId="1" applyNumberFormat="1" applyFont="1" applyFill="1" applyBorder="1" applyAlignment="1">
      <alignment horizontal="center" vertical="top" wrapText="1" readingOrder="1"/>
    </xf>
    <xf numFmtId="0" fontId="10" fillId="9" borderId="0" xfId="1" applyNumberFormat="1" applyFont="1" applyFill="1" applyBorder="1" applyAlignment="1">
      <alignment horizontal="center" vertical="top" wrapText="1" readingOrder="1"/>
    </xf>
    <xf numFmtId="0" fontId="11" fillId="9" borderId="0" xfId="1" applyNumberFormat="1" applyFont="1" applyFill="1" applyBorder="1" applyAlignment="1">
      <alignment horizontal="center" vertical="center" wrapText="1" readingOrder="1"/>
    </xf>
    <xf numFmtId="0" fontId="3" fillId="9" borderId="0" xfId="1" applyNumberFormat="1" applyFont="1" applyFill="1" applyBorder="1" applyAlignment="1">
      <alignment horizontal="right" vertical="top" wrapText="1" readingOrder="1"/>
    </xf>
    <xf numFmtId="166" fontId="11" fillId="9" borderId="0" xfId="1" applyNumberFormat="1" applyFont="1" applyFill="1" applyBorder="1" applyAlignment="1">
      <alignment horizontal="right" vertical="top" wrapText="1" readingOrder="1"/>
    </xf>
    <xf numFmtId="0" fontId="12" fillId="9" borderId="0" xfId="1" applyNumberFormat="1" applyFont="1" applyFill="1" applyBorder="1" applyAlignment="1">
      <alignment horizontal="right" vertical="top" wrapText="1" readingOrder="1"/>
    </xf>
    <xf numFmtId="166" fontId="12" fillId="9" borderId="0" xfId="1" applyNumberFormat="1" applyFont="1" applyFill="1" applyBorder="1" applyAlignment="1">
      <alignment horizontal="right" vertical="top" wrapText="1" readingOrder="1"/>
    </xf>
    <xf numFmtId="0" fontId="14" fillId="12" borderId="0" xfId="1" applyNumberFormat="1" applyFont="1" applyFill="1" applyBorder="1" applyAlignment="1">
      <alignment vertical="top" wrapText="1" readingOrder="1"/>
    </xf>
    <xf numFmtId="0" fontId="15" fillId="13" borderId="0" xfId="1" applyNumberFormat="1" applyFont="1" applyFill="1" applyBorder="1" applyAlignment="1">
      <alignment vertical="top" wrapText="1" readingOrder="1"/>
    </xf>
    <xf numFmtId="0" fontId="15" fillId="13" borderId="0" xfId="1" applyNumberFormat="1" applyFont="1" applyFill="1" applyBorder="1" applyAlignment="1">
      <alignment horizontal="right" vertical="top" wrapText="1" readingOrder="1"/>
    </xf>
    <xf numFmtId="166" fontId="15" fillId="13" borderId="0" xfId="1" applyNumberFormat="1" applyFont="1" applyFill="1" applyBorder="1" applyAlignment="1">
      <alignment horizontal="right" vertical="top" wrapText="1" readingOrder="1"/>
    </xf>
    <xf numFmtId="0" fontId="11" fillId="9" borderId="3" xfId="1" applyNumberFormat="1" applyFont="1" applyFill="1" applyBorder="1" applyAlignment="1">
      <alignment horizontal="left" wrapText="1" readingOrder="1"/>
    </xf>
    <xf numFmtId="0" fontId="2" fillId="9" borderId="3" xfId="1" applyNumberFormat="1" applyFont="1" applyFill="1" applyBorder="1" applyAlignment="1">
      <alignment vertical="top" wrapText="1"/>
    </xf>
    <xf numFmtId="0" fontId="11" fillId="9" borderId="3" xfId="1" applyNumberFormat="1" applyFont="1" applyFill="1" applyBorder="1" applyAlignment="1">
      <alignment horizontal="right" wrapText="1" readingOrder="1"/>
    </xf>
    <xf numFmtId="0" fontId="11" fillId="9" borderId="0" xfId="1" applyNumberFormat="1" applyFont="1" applyFill="1" applyBorder="1" applyAlignment="1">
      <alignment horizontal="left" wrapText="1" readingOrder="1"/>
    </xf>
    <xf numFmtId="0" fontId="11" fillId="9" borderId="0" xfId="1" applyNumberFormat="1" applyFont="1" applyFill="1" applyBorder="1" applyAlignment="1">
      <alignment horizontal="center" wrapText="1" readingOrder="1"/>
    </xf>
    <xf numFmtId="0" fontId="11" fillId="9" borderId="2" xfId="1" applyNumberFormat="1" applyFont="1" applyFill="1" applyBorder="1" applyAlignment="1">
      <alignment horizontal="left" wrapText="1" readingOrder="1"/>
    </xf>
    <xf numFmtId="0" fontId="2" fillId="9" borderId="2" xfId="1" applyNumberFormat="1" applyFont="1" applyFill="1" applyBorder="1" applyAlignment="1">
      <alignment vertical="top" wrapText="1"/>
    </xf>
    <xf numFmtId="0" fontId="11" fillId="9" borderId="2" xfId="1" applyNumberFormat="1" applyFont="1" applyFill="1" applyBorder="1" applyAlignment="1">
      <alignment horizontal="center" wrapText="1" readingOrder="1"/>
    </xf>
    <xf numFmtId="0" fontId="7" fillId="8" borderId="0" xfId="1" applyNumberFormat="1" applyFont="1" applyFill="1" applyBorder="1" applyAlignment="1">
      <alignment vertical="center" wrapText="1" readingOrder="1"/>
    </xf>
    <xf numFmtId="166" fontId="7" fillId="8" borderId="0" xfId="1" applyNumberFormat="1" applyFont="1" applyFill="1" applyBorder="1" applyAlignment="1">
      <alignment horizontal="right" vertical="center" wrapText="1" readingOrder="1"/>
    </xf>
    <xf numFmtId="0" fontId="3" fillId="9" borderId="0" xfId="1" applyNumberFormat="1" applyFont="1" applyFill="1" applyBorder="1" applyAlignment="1">
      <alignment vertical="center" wrapText="1" readingOrder="1"/>
    </xf>
    <xf numFmtId="166" fontId="3" fillId="9" borderId="0" xfId="1" applyNumberFormat="1" applyFont="1" applyFill="1" applyBorder="1" applyAlignment="1">
      <alignment horizontal="right" vertical="center" wrapText="1" readingOrder="1"/>
    </xf>
    <xf numFmtId="0" fontId="7" fillId="7" borderId="0" xfId="1" applyNumberFormat="1" applyFont="1" applyFill="1" applyBorder="1" applyAlignment="1">
      <alignment vertical="center" wrapText="1" readingOrder="1"/>
    </xf>
    <xf numFmtId="166" fontId="7" fillId="7" borderId="0" xfId="1" applyNumberFormat="1" applyFont="1" applyFill="1" applyBorder="1" applyAlignment="1">
      <alignment horizontal="right" vertical="center" wrapText="1" readingOrder="1"/>
    </xf>
    <xf numFmtId="0" fontId="7" fillId="11" borderId="0" xfId="1" applyNumberFormat="1" applyFont="1" applyFill="1" applyBorder="1" applyAlignment="1">
      <alignment vertical="center" wrapText="1" readingOrder="1"/>
    </xf>
    <xf numFmtId="166" fontId="7" fillId="11" borderId="0" xfId="1" applyNumberFormat="1" applyFont="1" applyFill="1" applyBorder="1" applyAlignment="1">
      <alignment horizontal="right" vertical="center" wrapText="1" readingOrder="1"/>
    </xf>
    <xf numFmtId="0" fontId="7" fillId="5" borderId="0" xfId="1" applyNumberFormat="1" applyFont="1" applyFill="1" applyBorder="1" applyAlignment="1">
      <alignment vertical="center" wrapText="1" readingOrder="1"/>
    </xf>
    <xf numFmtId="166" fontId="7" fillId="5" borderId="0" xfId="1" applyNumberFormat="1" applyFont="1" applyFill="1" applyBorder="1" applyAlignment="1">
      <alignment horizontal="right" vertical="center" wrapText="1" readingOrder="1"/>
    </xf>
    <xf numFmtId="0" fontId="7" fillId="6" borderId="0" xfId="1" applyNumberFormat="1" applyFont="1" applyFill="1" applyBorder="1" applyAlignment="1">
      <alignment vertical="center" wrapText="1" readingOrder="1"/>
    </xf>
    <xf numFmtId="166" fontId="7" fillId="6" borderId="0" xfId="1" applyNumberFormat="1" applyFont="1" applyFill="1" applyBorder="1" applyAlignment="1">
      <alignment horizontal="right" vertical="center" wrapText="1" readingOrder="1"/>
    </xf>
    <xf numFmtId="0" fontId="6" fillId="4" borderId="0" xfId="1" applyNumberFormat="1" applyFont="1" applyFill="1" applyBorder="1" applyAlignment="1">
      <alignment vertical="center" wrapText="1" readingOrder="1"/>
    </xf>
    <xf numFmtId="166" fontId="6" fillId="4" borderId="0" xfId="1" applyNumberFormat="1" applyFont="1" applyFill="1" applyBorder="1" applyAlignment="1">
      <alignment horizontal="right" vertical="center" wrapText="1" readingOrder="1"/>
    </xf>
    <xf numFmtId="0" fontId="6" fillId="10" borderId="0" xfId="1" applyNumberFormat="1" applyFont="1" applyFill="1" applyBorder="1" applyAlignment="1">
      <alignment vertical="center" wrapText="1" readingOrder="1"/>
    </xf>
    <xf numFmtId="166" fontId="6" fillId="10" borderId="0" xfId="1" applyNumberFormat="1" applyFont="1" applyFill="1" applyBorder="1" applyAlignment="1">
      <alignment horizontal="right" vertical="center" wrapText="1" readingOrder="1"/>
    </xf>
    <xf numFmtId="0" fontId="6" fillId="3" borderId="0" xfId="1" applyNumberFormat="1" applyFont="1" applyFill="1" applyBorder="1" applyAlignment="1">
      <alignment vertical="center" wrapText="1" readingOrder="1"/>
    </xf>
    <xf numFmtId="166" fontId="6" fillId="3" borderId="0" xfId="1" applyNumberFormat="1" applyFont="1" applyFill="1" applyBorder="1" applyAlignment="1">
      <alignment horizontal="right" vertical="center" wrapText="1" readingOrder="1"/>
    </xf>
    <xf numFmtId="0" fontId="6" fillId="2" borderId="0" xfId="1" applyNumberFormat="1" applyFont="1" applyFill="1" applyBorder="1" applyAlignment="1">
      <alignment vertical="center" wrapText="1" readingOrder="1"/>
    </xf>
    <xf numFmtId="166" fontId="6" fillId="2" borderId="0" xfId="1" applyNumberFormat="1" applyFont="1" applyFill="1" applyBorder="1" applyAlignment="1">
      <alignment horizontal="right" vertical="center" wrapText="1" readingOrder="1"/>
    </xf>
    <xf numFmtId="0" fontId="20" fillId="9" borderId="13" xfId="2" applyFont="1" applyBorder="1" applyAlignment="1">
      <alignment horizontal="center" vertical="center" wrapText="1"/>
    </xf>
    <xf numFmtId="0" fontId="20" fillId="9" borderId="9" xfId="2" applyFont="1" applyBorder="1" applyAlignment="1">
      <alignment horizontal="center" vertical="center" wrapText="1"/>
    </xf>
    <xf numFmtId="0" fontId="20" fillId="9" borderId="10" xfId="2" applyFont="1" applyBorder="1" applyAlignment="1">
      <alignment horizontal="center" vertical="center" wrapText="1"/>
    </xf>
    <xf numFmtId="0" fontId="24" fillId="9" borderId="4" xfId="2" applyFont="1" applyBorder="1" applyAlignment="1">
      <alignment horizontal="center" vertical="center" wrapText="1"/>
    </xf>
    <xf numFmtId="0" fontId="20" fillId="9" borderId="4" xfId="2" applyFont="1" applyBorder="1" applyAlignment="1">
      <alignment horizontal="center" vertical="center" wrapText="1"/>
    </xf>
    <xf numFmtId="0" fontId="20" fillId="9" borderId="4" xfId="2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5" fillId="9" borderId="10" xfId="0" applyFont="1" applyFill="1" applyBorder="1" applyAlignment="1">
      <alignment horizontal="center" vertical="center" wrapText="1"/>
    </xf>
    <xf numFmtId="0" fontId="16" fillId="9" borderId="10" xfId="2" applyBorder="1" applyAlignment="1">
      <alignment horizontal="center" vertical="center" wrapText="1"/>
    </xf>
    <xf numFmtId="0" fontId="3" fillId="9" borderId="0" xfId="1" applyNumberFormat="1" applyFont="1" applyFill="1" applyBorder="1" applyAlignment="1">
      <alignment vertical="top" wrapText="1" readingOrder="1"/>
    </xf>
    <xf numFmtId="164" fontId="3" fillId="9" borderId="0" xfId="1" applyNumberFormat="1" applyFont="1" applyFill="1" applyBorder="1" applyAlignment="1">
      <alignment horizontal="left" vertical="top" wrapText="1" readingOrder="1"/>
    </xf>
    <xf numFmtId="165" fontId="3" fillId="9" borderId="0" xfId="1" applyNumberFormat="1" applyFont="1" applyFill="1" applyBorder="1" applyAlignment="1">
      <alignment horizontal="left" vertical="top" wrapText="1" readingOrder="1"/>
    </xf>
    <xf numFmtId="0" fontId="5" fillId="9" borderId="0" xfId="1" applyNumberFormat="1" applyFont="1" applyFill="1" applyBorder="1" applyAlignment="1">
      <alignment horizontal="center" vertical="top" wrapText="1" readingOrder="1"/>
    </xf>
    <xf numFmtId="0" fontId="3" fillId="9" borderId="1" xfId="1" applyNumberFormat="1" applyFont="1" applyFill="1" applyBorder="1" applyAlignment="1">
      <alignment vertical="center" wrapText="1" readingOrder="1"/>
    </xf>
    <xf numFmtId="0" fontId="3" fillId="9" borderId="1" xfId="1" applyNumberFormat="1" applyFont="1" applyFill="1" applyBorder="1" applyAlignment="1">
      <alignment vertical="center" wrapText="1" readingOrder="1"/>
    </xf>
    <xf numFmtId="0" fontId="2" fillId="9" borderId="1" xfId="1" applyNumberFormat="1" applyFont="1" applyFill="1" applyBorder="1" applyAlignment="1">
      <alignment vertical="top" wrapText="1"/>
    </xf>
    <xf numFmtId="0" fontId="3" fillId="9" borderId="1" xfId="1" applyNumberFormat="1" applyFont="1" applyFill="1" applyBorder="1" applyAlignment="1">
      <alignment horizontal="right" vertical="center" wrapText="1" readingOrder="1"/>
    </xf>
    <xf numFmtId="0" fontId="3" fillId="9" borderId="1" xfId="1" applyNumberFormat="1" applyFont="1" applyFill="1" applyBorder="1" applyAlignment="1">
      <alignment horizontal="right" vertical="center" wrapText="1" readingOrder="1"/>
    </xf>
  </cellXfs>
  <cellStyles count="3">
    <cellStyle name="Normal" xfId="1"/>
    <cellStyle name="Normalno" xfId="0" builtinId="0"/>
    <cellStyle name="Normalno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80"/>
      <rgbColor rgb="000000CE"/>
      <rgbColor rgb="007A8BFE"/>
      <rgbColor rgb="00BFBFFF"/>
      <rgbColor rgb="00F3CCF9"/>
      <rgbColor rgb="007171FF"/>
      <rgbColor rgb="00C7DED5"/>
      <rgbColor rgb="0000FF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view="pageLayout" topLeftCell="A22" zoomScaleNormal="100" workbookViewId="0">
      <selection activeCell="D4" sqref="D4"/>
    </sheetView>
  </sheetViews>
  <sheetFormatPr defaultRowHeight="15" x14ac:dyDescent="0.25"/>
  <cols>
    <col min="1" max="1" width="0.5703125" style="21" customWidth="1"/>
    <col min="2" max="2" width="3.5703125" style="21" customWidth="1"/>
    <col min="3" max="3" width="44.5703125" style="21" customWidth="1"/>
    <col min="4" max="4" width="35.140625" style="21" customWidth="1"/>
    <col min="5" max="6" width="17.28515625" style="21" customWidth="1"/>
    <col min="7" max="7" width="6" style="21" customWidth="1"/>
    <col min="8" max="8" width="3.28515625" style="21" customWidth="1"/>
    <col min="9" max="9" width="4.28515625" style="21" customWidth="1"/>
    <col min="10" max="10" width="0.5703125" style="21" customWidth="1"/>
    <col min="11" max="11" width="12.42578125" style="21" customWidth="1"/>
    <col min="12" max="13" width="0" style="21" hidden="1" customWidth="1"/>
    <col min="14" max="14" width="1.140625" style="21" customWidth="1"/>
    <col min="15" max="16384" width="9.140625" style="21"/>
  </cols>
  <sheetData>
    <row r="1" spans="1:12" x14ac:dyDescent="0.25">
      <c r="A1" s="99" t="s">
        <v>0</v>
      </c>
      <c r="B1" s="94"/>
      <c r="C1" s="94"/>
      <c r="H1" s="105"/>
      <c r="I1" s="94"/>
      <c r="K1" s="22"/>
    </row>
    <row r="2" spans="1:12" x14ac:dyDescent="0.25">
      <c r="A2" s="99" t="s">
        <v>1</v>
      </c>
      <c r="B2" s="94"/>
      <c r="C2" s="94"/>
      <c r="H2" s="105"/>
      <c r="I2" s="94"/>
      <c r="K2" s="23"/>
    </row>
    <row r="3" spans="1:12" ht="14.1" customHeight="1" x14ac:dyDescent="0.25">
      <c r="A3" s="101" t="s">
        <v>2</v>
      </c>
      <c r="B3" s="94"/>
      <c r="C3" s="94"/>
    </row>
    <row r="4" spans="1:12" ht="14.1" customHeight="1" x14ac:dyDescent="0.25">
      <c r="A4" s="101" t="s">
        <v>3</v>
      </c>
      <c r="B4" s="94"/>
      <c r="C4" s="94"/>
    </row>
    <row r="5" spans="1:12" ht="14.1" customHeight="1" x14ac:dyDescent="0.25">
      <c r="A5" s="101" t="s">
        <v>401</v>
      </c>
      <c r="B5" s="94"/>
      <c r="C5" s="94"/>
    </row>
    <row r="6" spans="1:12" ht="39.75" customHeight="1" x14ac:dyDescent="0.25"/>
    <row r="7" spans="1:12" ht="18" customHeight="1" x14ac:dyDescent="0.25">
      <c r="B7" s="102" t="s">
        <v>5</v>
      </c>
      <c r="C7" s="94"/>
      <c r="D7" s="94"/>
      <c r="E7" s="94"/>
      <c r="F7" s="94"/>
      <c r="G7" s="94"/>
      <c r="H7" s="94"/>
      <c r="I7" s="94"/>
      <c r="J7" s="94"/>
      <c r="K7" s="94"/>
    </row>
    <row r="8" spans="1:12" ht="1.9" customHeight="1" x14ac:dyDescent="0.25"/>
    <row r="9" spans="1:12" ht="18" customHeight="1" x14ac:dyDescent="0.25">
      <c r="B9" s="103" t="s">
        <v>402</v>
      </c>
      <c r="C9" s="94"/>
      <c r="D9" s="94"/>
      <c r="E9" s="94"/>
      <c r="F9" s="94"/>
      <c r="G9" s="94"/>
      <c r="H9" s="94"/>
      <c r="I9" s="94"/>
      <c r="J9" s="94"/>
      <c r="K9" s="94"/>
    </row>
    <row r="10" spans="1:12" ht="21.75" customHeight="1" x14ac:dyDescent="0.25"/>
    <row r="11" spans="1:12" x14ac:dyDescent="0.25">
      <c r="A11" s="101" t="s">
        <v>1</v>
      </c>
      <c r="B11" s="94"/>
      <c r="C11" s="101" t="s">
        <v>1</v>
      </c>
      <c r="D11" s="94"/>
      <c r="E11" s="24" t="s">
        <v>1</v>
      </c>
      <c r="F11" s="104" t="s">
        <v>403</v>
      </c>
      <c r="G11" s="94"/>
      <c r="H11" s="94"/>
      <c r="I11" s="94"/>
      <c r="J11" s="94"/>
      <c r="K11" s="94"/>
      <c r="L11" s="94"/>
    </row>
    <row r="12" spans="1:12" x14ac:dyDescent="0.25">
      <c r="A12" s="99" t="s">
        <v>1</v>
      </c>
      <c r="B12" s="94"/>
      <c r="C12" s="99" t="s">
        <v>1</v>
      </c>
      <c r="D12" s="94"/>
      <c r="E12" s="25" t="s">
        <v>9</v>
      </c>
      <c r="F12" s="25" t="s">
        <v>404</v>
      </c>
      <c r="G12" s="100" t="s">
        <v>405</v>
      </c>
      <c r="H12" s="94"/>
      <c r="I12" s="100" t="s">
        <v>12</v>
      </c>
      <c r="J12" s="94"/>
      <c r="K12" s="94"/>
      <c r="L12" s="94"/>
    </row>
    <row r="13" spans="1:12" x14ac:dyDescent="0.25">
      <c r="A13" s="93" t="s">
        <v>1</v>
      </c>
      <c r="B13" s="94"/>
      <c r="C13" s="93" t="s">
        <v>1</v>
      </c>
      <c r="D13" s="94"/>
      <c r="E13" s="26" t="s">
        <v>1</v>
      </c>
      <c r="F13" s="26" t="s">
        <v>1</v>
      </c>
      <c r="G13" s="95" t="s">
        <v>1</v>
      </c>
      <c r="H13" s="94"/>
      <c r="I13" s="95" t="s">
        <v>1</v>
      </c>
      <c r="J13" s="94"/>
      <c r="K13" s="94"/>
      <c r="L13" s="94"/>
    </row>
    <row r="14" spans="1:12" x14ac:dyDescent="0.25">
      <c r="A14" s="93" t="s">
        <v>406</v>
      </c>
      <c r="B14" s="94"/>
      <c r="C14" s="93" t="s">
        <v>407</v>
      </c>
      <c r="D14" s="94"/>
      <c r="E14" s="26" t="s">
        <v>1</v>
      </c>
      <c r="F14" s="26" t="s">
        <v>1</v>
      </c>
      <c r="G14" s="95" t="s">
        <v>1</v>
      </c>
      <c r="H14" s="94"/>
      <c r="I14" s="95" t="s">
        <v>1</v>
      </c>
      <c r="J14" s="94"/>
      <c r="K14" s="94"/>
      <c r="L14" s="94"/>
    </row>
    <row r="15" spans="1:12" x14ac:dyDescent="0.25">
      <c r="A15" s="96" t="s">
        <v>1</v>
      </c>
      <c r="B15" s="94"/>
      <c r="C15" s="93" t="s">
        <v>408</v>
      </c>
      <c r="D15" s="94"/>
      <c r="E15" s="27">
        <v>27983963.359999999</v>
      </c>
      <c r="F15" s="27">
        <v>501710.29</v>
      </c>
      <c r="G15" s="97" t="s">
        <v>603</v>
      </c>
      <c r="H15" s="94"/>
      <c r="I15" s="98">
        <v>28485673.649999999</v>
      </c>
      <c r="J15" s="94"/>
      <c r="K15" s="94"/>
      <c r="L15" s="94"/>
    </row>
    <row r="16" spans="1:12" x14ac:dyDescent="0.25">
      <c r="A16" s="96" t="s">
        <v>1</v>
      </c>
      <c r="B16" s="94"/>
      <c r="C16" s="93" t="s">
        <v>409</v>
      </c>
      <c r="D16" s="94"/>
      <c r="E16" s="27">
        <v>1326765.0900000001</v>
      </c>
      <c r="F16" s="27">
        <v>0</v>
      </c>
      <c r="G16" s="97" t="s">
        <v>410</v>
      </c>
      <c r="H16" s="94"/>
      <c r="I16" s="98">
        <v>1326765.0900000001</v>
      </c>
      <c r="J16" s="94"/>
      <c r="K16" s="94"/>
      <c r="L16" s="94"/>
    </row>
    <row r="17" spans="1:12" x14ac:dyDescent="0.25">
      <c r="A17" s="96" t="s">
        <v>1</v>
      </c>
      <c r="B17" s="94"/>
      <c r="C17" s="93" t="s">
        <v>411</v>
      </c>
      <c r="D17" s="94"/>
      <c r="E17" s="27">
        <v>18228289.16</v>
      </c>
      <c r="F17" s="27">
        <v>145000</v>
      </c>
      <c r="G17" s="97" t="s">
        <v>412</v>
      </c>
      <c r="H17" s="94"/>
      <c r="I17" s="98">
        <v>18373289.16</v>
      </c>
      <c r="J17" s="94"/>
      <c r="K17" s="94"/>
      <c r="L17" s="94"/>
    </row>
    <row r="18" spans="1:12" x14ac:dyDescent="0.25">
      <c r="A18" s="96" t="s">
        <v>1</v>
      </c>
      <c r="B18" s="94"/>
      <c r="C18" s="93" t="s">
        <v>413</v>
      </c>
      <c r="D18" s="94"/>
      <c r="E18" s="27">
        <v>16584487.5</v>
      </c>
      <c r="F18" s="27">
        <v>356710.29</v>
      </c>
      <c r="G18" s="97" t="s">
        <v>604</v>
      </c>
      <c r="H18" s="94"/>
      <c r="I18" s="98">
        <v>16941197.789999999</v>
      </c>
      <c r="J18" s="94"/>
      <c r="K18" s="94"/>
      <c r="L18" s="94"/>
    </row>
    <row r="19" spans="1:12" x14ac:dyDescent="0.25">
      <c r="A19" s="96" t="s">
        <v>1</v>
      </c>
      <c r="B19" s="94"/>
      <c r="C19" s="93" t="s">
        <v>414</v>
      </c>
      <c r="D19" s="94"/>
      <c r="E19" s="27">
        <v>-5502048.21</v>
      </c>
      <c r="F19" s="27">
        <v>0</v>
      </c>
      <c r="G19" s="97" t="s">
        <v>410</v>
      </c>
      <c r="H19" s="94"/>
      <c r="I19" s="98">
        <v>-5502048.21</v>
      </c>
      <c r="J19" s="94"/>
      <c r="K19" s="94"/>
      <c r="L19" s="94"/>
    </row>
    <row r="20" spans="1:12" x14ac:dyDescent="0.25">
      <c r="A20" s="93" t="s">
        <v>1</v>
      </c>
      <c r="B20" s="94"/>
      <c r="C20" s="93" t="s">
        <v>1</v>
      </c>
      <c r="D20" s="94"/>
      <c r="E20" s="26" t="s">
        <v>1</v>
      </c>
      <c r="F20" s="26" t="s">
        <v>1</v>
      </c>
      <c r="G20" s="95" t="s">
        <v>1</v>
      </c>
      <c r="H20" s="94"/>
      <c r="I20" s="95" t="s">
        <v>1</v>
      </c>
      <c r="J20" s="94"/>
      <c r="K20" s="94"/>
      <c r="L20" s="94"/>
    </row>
    <row r="21" spans="1:12" x14ac:dyDescent="0.25">
      <c r="A21" s="93" t="s">
        <v>415</v>
      </c>
      <c r="B21" s="94"/>
      <c r="C21" s="93" t="s">
        <v>416</v>
      </c>
      <c r="D21" s="94"/>
      <c r="E21" s="26" t="s">
        <v>1</v>
      </c>
      <c r="F21" s="26" t="s">
        <v>1</v>
      </c>
      <c r="G21" s="95" t="s">
        <v>1</v>
      </c>
      <c r="H21" s="94"/>
      <c r="I21" s="95" t="s">
        <v>1</v>
      </c>
      <c r="J21" s="94"/>
      <c r="K21" s="94"/>
      <c r="L21" s="94"/>
    </row>
    <row r="22" spans="1:12" x14ac:dyDescent="0.25">
      <c r="A22" s="96" t="s">
        <v>1</v>
      </c>
      <c r="B22" s="94"/>
      <c r="C22" s="93" t="s">
        <v>417</v>
      </c>
      <c r="D22" s="94"/>
      <c r="E22" s="27">
        <v>0</v>
      </c>
      <c r="F22" s="27">
        <v>0</v>
      </c>
      <c r="G22" s="97" t="s">
        <v>418</v>
      </c>
      <c r="H22" s="94"/>
      <c r="I22" s="98">
        <v>0</v>
      </c>
      <c r="J22" s="94"/>
      <c r="K22" s="94"/>
      <c r="L22" s="94"/>
    </row>
    <row r="23" spans="1:12" x14ac:dyDescent="0.25">
      <c r="A23" s="96" t="s">
        <v>1</v>
      </c>
      <c r="B23" s="94"/>
      <c r="C23" s="93" t="s">
        <v>419</v>
      </c>
      <c r="D23" s="94"/>
      <c r="E23" s="27">
        <v>0</v>
      </c>
      <c r="F23" s="27">
        <v>0</v>
      </c>
      <c r="G23" s="97" t="s">
        <v>418</v>
      </c>
      <c r="H23" s="94"/>
      <c r="I23" s="98">
        <v>0</v>
      </c>
      <c r="J23" s="94"/>
      <c r="K23" s="94"/>
      <c r="L23" s="94"/>
    </row>
    <row r="24" spans="1:12" x14ac:dyDescent="0.25">
      <c r="A24" s="93" t="s">
        <v>1</v>
      </c>
      <c r="B24" s="94"/>
      <c r="C24" s="93" t="s">
        <v>1</v>
      </c>
      <c r="D24" s="94"/>
      <c r="E24" s="26" t="s">
        <v>1</v>
      </c>
      <c r="F24" s="26" t="s">
        <v>1</v>
      </c>
      <c r="G24" s="95" t="s">
        <v>1</v>
      </c>
      <c r="H24" s="94"/>
      <c r="I24" s="95" t="s">
        <v>1</v>
      </c>
      <c r="J24" s="94"/>
      <c r="K24" s="94"/>
      <c r="L24" s="94"/>
    </row>
    <row r="25" spans="1:12" x14ac:dyDescent="0.25">
      <c r="A25" s="93" t="s">
        <v>420</v>
      </c>
      <c r="B25" s="94"/>
      <c r="C25" s="93" t="s">
        <v>421</v>
      </c>
      <c r="D25" s="94"/>
      <c r="E25" s="26" t="s">
        <v>1</v>
      </c>
      <c r="F25" s="26" t="s">
        <v>1</v>
      </c>
      <c r="G25" s="95" t="s">
        <v>1</v>
      </c>
      <c r="H25" s="94"/>
      <c r="I25" s="95" t="s">
        <v>1</v>
      </c>
      <c r="J25" s="94"/>
      <c r="K25" s="94"/>
      <c r="L25" s="94"/>
    </row>
    <row r="26" spans="1:12" x14ac:dyDescent="0.25">
      <c r="A26" s="96" t="s">
        <v>1</v>
      </c>
      <c r="B26" s="94"/>
      <c r="C26" s="93" t="s">
        <v>422</v>
      </c>
      <c r="D26" s="94"/>
      <c r="E26" s="27">
        <v>5502048.21</v>
      </c>
      <c r="F26" s="27">
        <v>0</v>
      </c>
      <c r="G26" s="97" t="s">
        <v>410</v>
      </c>
      <c r="H26" s="94"/>
      <c r="I26" s="98">
        <v>5502048.21</v>
      </c>
      <c r="J26" s="94"/>
      <c r="K26" s="94"/>
      <c r="L26" s="94"/>
    </row>
    <row r="27" spans="1:12" x14ac:dyDescent="0.25">
      <c r="A27" s="93" t="s">
        <v>1</v>
      </c>
      <c r="B27" s="94"/>
      <c r="C27" s="93" t="s">
        <v>1</v>
      </c>
      <c r="D27" s="94"/>
      <c r="E27" s="26" t="s">
        <v>1</v>
      </c>
      <c r="F27" s="26" t="s">
        <v>1</v>
      </c>
      <c r="G27" s="95" t="s">
        <v>1</v>
      </c>
      <c r="H27" s="94"/>
      <c r="I27" s="95" t="s">
        <v>1</v>
      </c>
      <c r="J27" s="94"/>
      <c r="K27" s="94"/>
      <c r="L27" s="94"/>
    </row>
    <row r="28" spans="1:12" x14ac:dyDescent="0.25">
      <c r="A28" s="93" t="s">
        <v>1</v>
      </c>
      <c r="B28" s="94"/>
      <c r="C28" s="93" t="s">
        <v>1</v>
      </c>
      <c r="D28" s="94"/>
      <c r="E28" s="26" t="s">
        <v>1</v>
      </c>
      <c r="F28" s="26" t="s">
        <v>1</v>
      </c>
      <c r="G28" s="95" t="s">
        <v>1</v>
      </c>
      <c r="H28" s="94"/>
      <c r="I28" s="95" t="s">
        <v>1</v>
      </c>
      <c r="J28" s="94"/>
      <c r="K28" s="94"/>
      <c r="L28" s="94"/>
    </row>
    <row r="29" spans="1:12" x14ac:dyDescent="0.25">
      <c r="A29" s="96" t="s">
        <v>1</v>
      </c>
      <c r="B29" s="94"/>
      <c r="C29" s="93" t="s">
        <v>423</v>
      </c>
      <c r="D29" s="94"/>
      <c r="E29" s="27">
        <v>0</v>
      </c>
      <c r="F29" s="27">
        <v>0</v>
      </c>
      <c r="G29" s="97" t="s">
        <v>418</v>
      </c>
      <c r="H29" s="94"/>
      <c r="I29" s="98">
        <v>0</v>
      </c>
      <c r="J29" s="94"/>
      <c r="K29" s="94"/>
      <c r="L29" s="94"/>
    </row>
  </sheetData>
  <mergeCells count="84">
    <mergeCell ref="A4:C4"/>
    <mergeCell ref="A1:C1"/>
    <mergeCell ref="H1:I1"/>
    <mergeCell ref="A2:C2"/>
    <mergeCell ref="H2:I2"/>
    <mergeCell ref="A3:C3"/>
    <mergeCell ref="A5:C5"/>
    <mergeCell ref="B7:K7"/>
    <mergeCell ref="B9:K9"/>
    <mergeCell ref="A11:B11"/>
    <mergeCell ref="C11:D11"/>
    <mergeCell ref="F11:L11"/>
    <mergeCell ref="A12:B12"/>
    <mergeCell ref="C12:D12"/>
    <mergeCell ref="G12:H12"/>
    <mergeCell ref="I12:L12"/>
    <mergeCell ref="A13:B13"/>
    <mergeCell ref="C13:D13"/>
    <mergeCell ref="G13:H13"/>
    <mergeCell ref="I13:L13"/>
    <mergeCell ref="A14:B14"/>
    <mergeCell ref="C14:D14"/>
    <mergeCell ref="G14:H14"/>
    <mergeCell ref="I14:L14"/>
    <mergeCell ref="A15:B15"/>
    <mergeCell ref="C15:D15"/>
    <mergeCell ref="G15:H15"/>
    <mergeCell ref="I15:L15"/>
    <mergeCell ref="A16:B16"/>
    <mergeCell ref="C16:D16"/>
    <mergeCell ref="G16:H16"/>
    <mergeCell ref="I16:L16"/>
    <mergeCell ref="A17:B17"/>
    <mergeCell ref="C17:D17"/>
    <mergeCell ref="G17:H17"/>
    <mergeCell ref="I17:L17"/>
    <mergeCell ref="A18:B18"/>
    <mergeCell ref="C18:D18"/>
    <mergeCell ref="G18:H18"/>
    <mergeCell ref="I18:L18"/>
    <mergeCell ref="A19:B19"/>
    <mergeCell ref="C19:D19"/>
    <mergeCell ref="G19:H19"/>
    <mergeCell ref="I19:L19"/>
    <mergeCell ref="A20:B20"/>
    <mergeCell ref="C20:D20"/>
    <mergeCell ref="G20:H20"/>
    <mergeCell ref="I20:L20"/>
    <mergeCell ref="A21:B21"/>
    <mergeCell ref="C21:D21"/>
    <mergeCell ref="G21:H21"/>
    <mergeCell ref="I21:L21"/>
    <mergeCell ref="A22:B22"/>
    <mergeCell ref="C22:D22"/>
    <mergeCell ref="G22:H22"/>
    <mergeCell ref="I22:L22"/>
    <mergeCell ref="A23:B23"/>
    <mergeCell ref="C23:D23"/>
    <mergeCell ref="G23:H23"/>
    <mergeCell ref="I23:L23"/>
    <mergeCell ref="A24:B24"/>
    <mergeCell ref="C24:D24"/>
    <mergeCell ref="G24:H24"/>
    <mergeCell ref="I24:L24"/>
    <mergeCell ref="A25:B25"/>
    <mergeCell ref="C25:D25"/>
    <mergeCell ref="G25:H25"/>
    <mergeCell ref="I25:L25"/>
    <mergeCell ref="A26:B26"/>
    <mergeCell ref="C26:D26"/>
    <mergeCell ref="G26:H26"/>
    <mergeCell ref="I26:L26"/>
    <mergeCell ref="A27:B27"/>
    <mergeCell ref="C27:D27"/>
    <mergeCell ref="G27:H27"/>
    <mergeCell ref="I27:L27"/>
    <mergeCell ref="A28:B28"/>
    <mergeCell ref="C28:D28"/>
    <mergeCell ref="G28:H28"/>
    <mergeCell ref="I28:L28"/>
    <mergeCell ref="A29:B29"/>
    <mergeCell ref="C29:D29"/>
    <mergeCell ref="G29:H29"/>
    <mergeCell ref="I29:L29"/>
  </mergeCells>
  <pageMargins left="0.7" right="0.7" top="0.75" bottom="0.75" header="0.3" footer="0.3"/>
  <pageSetup paperSize="9" scale="90" fitToHeight="0" orientation="landscape" r:id="rId1"/>
  <headerFooter>
    <oddFooter>&amp;F&amp;RStranica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view="pageLayout" topLeftCell="A19" zoomScaleNormal="100" workbookViewId="0">
      <selection activeCell="J1" sqref="J1"/>
    </sheetView>
  </sheetViews>
  <sheetFormatPr defaultRowHeight="15" x14ac:dyDescent="0.25"/>
  <cols>
    <col min="1" max="1" width="9.7109375" style="21" customWidth="1"/>
    <col min="2" max="2" width="38.85546875" style="21" customWidth="1"/>
    <col min="3" max="3" width="35.5703125" style="21" customWidth="1"/>
    <col min="4" max="5" width="17.28515625" style="21" customWidth="1"/>
    <col min="6" max="6" width="5.42578125" style="21" customWidth="1"/>
    <col min="7" max="7" width="3.85546875" style="21" customWidth="1"/>
    <col min="8" max="8" width="3.7109375" style="21" customWidth="1"/>
    <col min="9" max="9" width="0.5703125" style="21" customWidth="1"/>
    <col min="10" max="10" width="12.42578125" style="21" customWidth="1"/>
    <col min="11" max="12" width="0.5703125" style="21" customWidth="1"/>
    <col min="13" max="16384" width="9.140625" style="21"/>
  </cols>
  <sheetData>
    <row r="1" spans="1:11" x14ac:dyDescent="0.25">
      <c r="A1" s="99" t="s">
        <v>0</v>
      </c>
      <c r="B1" s="94"/>
      <c r="G1" s="105"/>
      <c r="H1" s="94"/>
      <c r="J1" s="22"/>
    </row>
    <row r="2" spans="1:11" x14ac:dyDescent="0.25">
      <c r="A2" s="99" t="s">
        <v>1</v>
      </c>
      <c r="B2" s="94"/>
      <c r="G2" s="105"/>
      <c r="H2" s="94"/>
      <c r="J2" s="23"/>
    </row>
    <row r="3" spans="1:11" ht="22.7" customHeight="1" thickBot="1" x14ac:dyDescent="0.3"/>
    <row r="4" spans="1:11" ht="15.75" thickTop="1" x14ac:dyDescent="0.25">
      <c r="A4" s="28" t="s">
        <v>1</v>
      </c>
      <c r="B4" s="118" t="s">
        <v>1</v>
      </c>
      <c r="C4" s="119"/>
      <c r="D4" s="29" t="s">
        <v>1</v>
      </c>
      <c r="E4" s="120" t="s">
        <v>403</v>
      </c>
      <c r="F4" s="119"/>
      <c r="G4" s="119"/>
      <c r="H4" s="119"/>
      <c r="I4" s="119"/>
      <c r="J4" s="119"/>
      <c r="K4" s="119"/>
    </row>
    <row r="5" spans="1:11" ht="25.5" thickBot="1" x14ac:dyDescent="0.3">
      <c r="A5" s="30" t="s">
        <v>7</v>
      </c>
      <c r="B5" s="113" t="s">
        <v>424</v>
      </c>
      <c r="C5" s="114"/>
      <c r="D5" s="31" t="s">
        <v>9</v>
      </c>
      <c r="E5" s="31" t="s">
        <v>404</v>
      </c>
      <c r="F5" s="115" t="s">
        <v>405</v>
      </c>
      <c r="G5" s="114"/>
      <c r="H5" s="115" t="s">
        <v>12</v>
      </c>
      <c r="I5" s="114"/>
      <c r="J5" s="114"/>
      <c r="K5" s="114"/>
    </row>
    <row r="6" spans="1:11" ht="15.75" thickTop="1" x14ac:dyDescent="0.25">
      <c r="A6" s="32" t="s">
        <v>1</v>
      </c>
      <c r="B6" s="116" t="s">
        <v>1</v>
      </c>
      <c r="C6" s="94"/>
      <c r="D6" s="33" t="s">
        <v>1</v>
      </c>
      <c r="E6" s="33" t="s">
        <v>1</v>
      </c>
      <c r="F6" s="117" t="s">
        <v>1</v>
      </c>
      <c r="G6" s="94"/>
      <c r="H6" s="117" t="s">
        <v>1</v>
      </c>
      <c r="I6" s="94"/>
      <c r="J6" s="94"/>
      <c r="K6" s="94"/>
    </row>
    <row r="7" spans="1:11" x14ac:dyDescent="0.25">
      <c r="A7" s="109" t="s">
        <v>425</v>
      </c>
      <c r="B7" s="94"/>
      <c r="C7" s="94"/>
      <c r="D7" s="94"/>
      <c r="E7" s="34" t="s">
        <v>1</v>
      </c>
      <c r="F7" s="109" t="s">
        <v>1</v>
      </c>
      <c r="G7" s="94"/>
      <c r="H7" s="109" t="s">
        <v>1</v>
      </c>
      <c r="I7" s="94"/>
      <c r="J7" s="94"/>
      <c r="K7" s="94"/>
    </row>
    <row r="8" spans="1:11" x14ac:dyDescent="0.25">
      <c r="A8" s="37" t="s">
        <v>474</v>
      </c>
      <c r="B8" s="110" t="s">
        <v>408</v>
      </c>
      <c r="C8" s="94"/>
      <c r="D8" s="38">
        <v>27983963.359999999</v>
      </c>
      <c r="E8" s="38">
        <v>501710.29</v>
      </c>
      <c r="F8" s="111" t="s">
        <v>603</v>
      </c>
      <c r="G8" s="94"/>
      <c r="H8" s="112">
        <v>28485673.649999999</v>
      </c>
      <c r="I8" s="94"/>
      <c r="J8" s="94"/>
      <c r="K8" s="94"/>
    </row>
    <row r="9" spans="1:11" x14ac:dyDescent="0.25">
      <c r="A9" s="36" t="s">
        <v>475</v>
      </c>
      <c r="B9" s="93" t="s">
        <v>476</v>
      </c>
      <c r="C9" s="94"/>
      <c r="D9" s="39">
        <v>10304002.789999999</v>
      </c>
      <c r="E9" s="39">
        <v>97950</v>
      </c>
      <c r="F9" s="100" t="s">
        <v>477</v>
      </c>
      <c r="G9" s="94"/>
      <c r="H9" s="106">
        <v>10401952.789999999</v>
      </c>
      <c r="I9" s="94"/>
      <c r="J9" s="94"/>
      <c r="K9" s="94"/>
    </row>
    <row r="10" spans="1:11" x14ac:dyDescent="0.25">
      <c r="A10" s="26" t="s">
        <v>426</v>
      </c>
      <c r="B10" s="95" t="s">
        <v>427</v>
      </c>
      <c r="C10" s="94"/>
      <c r="D10" s="35">
        <v>9579002.7899999991</v>
      </c>
      <c r="E10" s="35">
        <v>9950</v>
      </c>
      <c r="F10" s="107" t="s">
        <v>428</v>
      </c>
      <c r="G10" s="94"/>
      <c r="H10" s="108">
        <v>9588952.7899999991</v>
      </c>
      <c r="I10" s="94"/>
      <c r="J10" s="94"/>
      <c r="K10" s="94"/>
    </row>
    <row r="11" spans="1:11" x14ac:dyDescent="0.25">
      <c r="A11" s="26" t="s">
        <v>429</v>
      </c>
      <c r="B11" s="95" t="s">
        <v>430</v>
      </c>
      <c r="C11" s="94"/>
      <c r="D11" s="35">
        <v>600000</v>
      </c>
      <c r="E11" s="35">
        <v>88000</v>
      </c>
      <c r="F11" s="107" t="s">
        <v>431</v>
      </c>
      <c r="G11" s="94"/>
      <c r="H11" s="108">
        <v>688000</v>
      </c>
      <c r="I11" s="94"/>
      <c r="J11" s="94"/>
      <c r="K11" s="94"/>
    </row>
    <row r="12" spans="1:11" x14ac:dyDescent="0.25">
      <c r="A12" s="26" t="s">
        <v>432</v>
      </c>
      <c r="B12" s="95" t="s">
        <v>433</v>
      </c>
      <c r="C12" s="94"/>
      <c r="D12" s="35">
        <v>125000</v>
      </c>
      <c r="E12" s="35">
        <v>0</v>
      </c>
      <c r="F12" s="107" t="s">
        <v>410</v>
      </c>
      <c r="G12" s="94"/>
      <c r="H12" s="108">
        <v>125000</v>
      </c>
      <c r="I12" s="94"/>
      <c r="J12" s="94"/>
      <c r="K12" s="94"/>
    </row>
    <row r="13" spans="1:11" x14ac:dyDescent="0.25">
      <c r="A13" s="36" t="s">
        <v>478</v>
      </c>
      <c r="B13" s="93" t="s">
        <v>479</v>
      </c>
      <c r="C13" s="94"/>
      <c r="D13" s="39">
        <v>12920868.58</v>
      </c>
      <c r="E13" s="39">
        <v>-583180.74</v>
      </c>
      <c r="F13" s="100" t="s">
        <v>605</v>
      </c>
      <c r="G13" s="94"/>
      <c r="H13" s="106">
        <v>12337687.84</v>
      </c>
      <c r="I13" s="94"/>
      <c r="J13" s="94"/>
      <c r="K13" s="94"/>
    </row>
    <row r="14" spans="1:11" x14ac:dyDescent="0.25">
      <c r="A14" s="26" t="s">
        <v>434</v>
      </c>
      <c r="B14" s="95" t="s">
        <v>435</v>
      </c>
      <c r="C14" s="94"/>
      <c r="D14" s="35">
        <v>5414980</v>
      </c>
      <c r="E14" s="35">
        <v>-645180.74</v>
      </c>
      <c r="F14" s="107" t="s">
        <v>436</v>
      </c>
      <c r="G14" s="94"/>
      <c r="H14" s="108">
        <v>4769799.26</v>
      </c>
      <c r="I14" s="94"/>
      <c r="J14" s="94"/>
      <c r="K14" s="94"/>
    </row>
    <row r="15" spans="1:11" x14ac:dyDescent="0.25">
      <c r="A15" s="26" t="s">
        <v>437</v>
      </c>
      <c r="B15" s="95" t="s">
        <v>438</v>
      </c>
      <c r="C15" s="94"/>
      <c r="D15" s="35">
        <v>739000</v>
      </c>
      <c r="E15" s="35">
        <v>-268000</v>
      </c>
      <c r="F15" s="107" t="s">
        <v>439</v>
      </c>
      <c r="G15" s="94"/>
      <c r="H15" s="108">
        <v>471000</v>
      </c>
      <c r="I15" s="94"/>
      <c r="J15" s="94"/>
      <c r="K15" s="94"/>
    </row>
    <row r="16" spans="1:11" x14ac:dyDescent="0.25">
      <c r="A16" s="26" t="s">
        <v>440</v>
      </c>
      <c r="B16" s="95" t="s">
        <v>441</v>
      </c>
      <c r="C16" s="94"/>
      <c r="D16" s="35">
        <v>989944</v>
      </c>
      <c r="E16" s="35">
        <v>0</v>
      </c>
      <c r="F16" s="107" t="s">
        <v>410</v>
      </c>
      <c r="G16" s="94"/>
      <c r="H16" s="108">
        <v>989944</v>
      </c>
      <c r="I16" s="94"/>
      <c r="J16" s="94"/>
      <c r="K16" s="94"/>
    </row>
    <row r="17" spans="1:11" x14ac:dyDescent="0.25">
      <c r="A17" s="26" t="s">
        <v>442</v>
      </c>
      <c r="B17" s="95" t="s">
        <v>443</v>
      </c>
      <c r="C17" s="94"/>
      <c r="D17" s="35">
        <v>13520</v>
      </c>
      <c r="E17" s="35">
        <v>0</v>
      </c>
      <c r="F17" s="107" t="s">
        <v>410</v>
      </c>
      <c r="G17" s="94"/>
      <c r="H17" s="108">
        <v>13520</v>
      </c>
      <c r="I17" s="94"/>
      <c r="J17" s="94"/>
      <c r="K17" s="94"/>
    </row>
    <row r="18" spans="1:11" x14ac:dyDescent="0.25">
      <c r="A18" s="26" t="s">
        <v>444</v>
      </c>
      <c r="B18" s="95" t="s">
        <v>445</v>
      </c>
      <c r="C18" s="94"/>
      <c r="D18" s="35">
        <v>5763424.5800000001</v>
      </c>
      <c r="E18" s="35">
        <v>330000</v>
      </c>
      <c r="F18" s="107" t="s">
        <v>606</v>
      </c>
      <c r="G18" s="94"/>
      <c r="H18" s="108">
        <v>6093424.5800000001</v>
      </c>
      <c r="I18" s="94"/>
      <c r="J18" s="94"/>
      <c r="K18" s="94"/>
    </row>
    <row r="19" spans="1:11" x14ac:dyDescent="0.25">
      <c r="A19" s="36" t="s">
        <v>480</v>
      </c>
      <c r="B19" s="93" t="s">
        <v>481</v>
      </c>
      <c r="C19" s="94"/>
      <c r="D19" s="39">
        <v>2621091.9900000002</v>
      </c>
      <c r="E19" s="39">
        <v>986941.03</v>
      </c>
      <c r="F19" s="100" t="s">
        <v>482</v>
      </c>
      <c r="G19" s="94"/>
      <c r="H19" s="106">
        <v>3608033.02</v>
      </c>
      <c r="I19" s="94"/>
      <c r="J19" s="94"/>
      <c r="K19" s="94"/>
    </row>
    <row r="20" spans="1:11" x14ac:dyDescent="0.25">
      <c r="A20" s="26" t="s">
        <v>446</v>
      </c>
      <c r="B20" s="95" t="s">
        <v>447</v>
      </c>
      <c r="C20" s="94"/>
      <c r="D20" s="35">
        <v>23500</v>
      </c>
      <c r="E20" s="35">
        <v>0</v>
      </c>
      <c r="F20" s="107" t="s">
        <v>410</v>
      </c>
      <c r="G20" s="94"/>
      <c r="H20" s="108">
        <v>23500</v>
      </c>
      <c r="I20" s="94"/>
      <c r="J20" s="94"/>
      <c r="K20" s="94"/>
    </row>
    <row r="21" spans="1:11" x14ac:dyDescent="0.25">
      <c r="A21" s="26" t="s">
        <v>448</v>
      </c>
      <c r="B21" s="95" t="s">
        <v>449</v>
      </c>
      <c r="C21" s="94"/>
      <c r="D21" s="35">
        <v>2597591.9900000002</v>
      </c>
      <c r="E21" s="35">
        <v>986941.03</v>
      </c>
      <c r="F21" s="107" t="s">
        <v>450</v>
      </c>
      <c r="G21" s="94"/>
      <c r="H21" s="108">
        <v>3584533.02</v>
      </c>
      <c r="I21" s="94"/>
      <c r="J21" s="94"/>
      <c r="K21" s="94"/>
    </row>
    <row r="22" spans="1:11" x14ac:dyDescent="0.25">
      <c r="A22" s="36" t="s">
        <v>483</v>
      </c>
      <c r="B22" s="93" t="s">
        <v>484</v>
      </c>
      <c r="C22" s="94"/>
      <c r="D22" s="39">
        <v>1310000</v>
      </c>
      <c r="E22" s="39">
        <v>0</v>
      </c>
      <c r="F22" s="100" t="s">
        <v>410</v>
      </c>
      <c r="G22" s="94"/>
      <c r="H22" s="106">
        <v>1310000</v>
      </c>
      <c r="I22" s="94"/>
      <c r="J22" s="94"/>
      <c r="K22" s="94"/>
    </row>
    <row r="23" spans="1:11" x14ac:dyDescent="0.25">
      <c r="A23" s="26" t="s">
        <v>451</v>
      </c>
      <c r="B23" s="95" t="s">
        <v>452</v>
      </c>
      <c r="C23" s="94"/>
      <c r="D23" s="35">
        <v>15000</v>
      </c>
      <c r="E23" s="35">
        <v>0</v>
      </c>
      <c r="F23" s="107" t="s">
        <v>410</v>
      </c>
      <c r="G23" s="94"/>
      <c r="H23" s="108">
        <v>15000</v>
      </c>
      <c r="I23" s="94"/>
      <c r="J23" s="94"/>
      <c r="K23" s="94"/>
    </row>
    <row r="24" spans="1:11" x14ac:dyDescent="0.25">
      <c r="A24" s="26" t="s">
        <v>453</v>
      </c>
      <c r="B24" s="95" t="s">
        <v>454</v>
      </c>
      <c r="C24" s="94"/>
      <c r="D24" s="35">
        <v>495000</v>
      </c>
      <c r="E24" s="35">
        <v>0</v>
      </c>
      <c r="F24" s="107" t="s">
        <v>410</v>
      </c>
      <c r="G24" s="94"/>
      <c r="H24" s="108">
        <v>495000</v>
      </c>
      <c r="I24" s="94"/>
      <c r="J24" s="94"/>
      <c r="K24" s="94"/>
    </row>
    <row r="25" spans="1:11" x14ac:dyDescent="0.25">
      <c r="A25" s="26" t="s">
        <v>455</v>
      </c>
      <c r="B25" s="95" t="s">
        <v>456</v>
      </c>
      <c r="C25" s="94"/>
      <c r="D25" s="35">
        <v>800000</v>
      </c>
      <c r="E25" s="35">
        <v>0</v>
      </c>
      <c r="F25" s="107" t="s">
        <v>410</v>
      </c>
      <c r="G25" s="94"/>
      <c r="H25" s="108">
        <v>800000</v>
      </c>
      <c r="I25" s="94"/>
      <c r="J25" s="94"/>
      <c r="K25" s="94"/>
    </row>
    <row r="26" spans="1:11" x14ac:dyDescent="0.25">
      <c r="A26" s="36" t="s">
        <v>485</v>
      </c>
      <c r="B26" s="93" t="s">
        <v>486</v>
      </c>
      <c r="C26" s="94"/>
      <c r="D26" s="39">
        <v>753000</v>
      </c>
      <c r="E26" s="39">
        <v>0</v>
      </c>
      <c r="F26" s="100" t="s">
        <v>410</v>
      </c>
      <c r="G26" s="94"/>
      <c r="H26" s="106">
        <v>753000</v>
      </c>
      <c r="I26" s="94"/>
      <c r="J26" s="94"/>
      <c r="K26" s="94"/>
    </row>
    <row r="27" spans="1:11" x14ac:dyDescent="0.25">
      <c r="A27" s="26" t="s">
        <v>457</v>
      </c>
      <c r="B27" s="95" t="s">
        <v>458</v>
      </c>
      <c r="C27" s="94"/>
      <c r="D27" s="35">
        <v>753000</v>
      </c>
      <c r="E27" s="35">
        <v>0</v>
      </c>
      <c r="F27" s="107" t="s">
        <v>410</v>
      </c>
      <c r="G27" s="94"/>
      <c r="H27" s="108">
        <v>753000</v>
      </c>
      <c r="I27" s="94"/>
      <c r="J27" s="94"/>
      <c r="K27" s="94"/>
    </row>
    <row r="28" spans="1:11" x14ac:dyDescent="0.25">
      <c r="A28" s="36" t="s">
        <v>487</v>
      </c>
      <c r="B28" s="93" t="s">
        <v>488</v>
      </c>
      <c r="C28" s="94"/>
      <c r="D28" s="39">
        <v>75000</v>
      </c>
      <c r="E28" s="39">
        <v>0</v>
      </c>
      <c r="F28" s="100" t="s">
        <v>410</v>
      </c>
      <c r="G28" s="94"/>
      <c r="H28" s="106">
        <v>75000</v>
      </c>
      <c r="I28" s="94"/>
      <c r="J28" s="94"/>
      <c r="K28" s="94"/>
    </row>
    <row r="29" spans="1:11" x14ac:dyDescent="0.25">
      <c r="A29" s="26" t="s">
        <v>459</v>
      </c>
      <c r="B29" s="95" t="s">
        <v>460</v>
      </c>
      <c r="C29" s="94"/>
      <c r="D29" s="35">
        <v>75000</v>
      </c>
      <c r="E29" s="35">
        <v>0</v>
      </c>
      <c r="F29" s="107" t="s">
        <v>410</v>
      </c>
      <c r="G29" s="94"/>
      <c r="H29" s="108">
        <v>75000</v>
      </c>
      <c r="I29" s="94"/>
      <c r="J29" s="94"/>
      <c r="K29" s="94"/>
    </row>
    <row r="30" spans="1:11" x14ac:dyDescent="0.25">
      <c r="A30" s="37" t="s">
        <v>489</v>
      </c>
      <c r="B30" s="110" t="s">
        <v>409</v>
      </c>
      <c r="C30" s="94"/>
      <c r="D30" s="38">
        <v>1326765.0900000001</v>
      </c>
      <c r="E30" s="38">
        <v>0</v>
      </c>
      <c r="F30" s="111" t="s">
        <v>410</v>
      </c>
      <c r="G30" s="94"/>
      <c r="H30" s="112">
        <v>1326765.0900000001</v>
      </c>
      <c r="I30" s="94"/>
      <c r="J30" s="94"/>
      <c r="K30" s="94"/>
    </row>
    <row r="31" spans="1:11" x14ac:dyDescent="0.25">
      <c r="A31" s="36" t="s">
        <v>490</v>
      </c>
      <c r="B31" s="93" t="s">
        <v>491</v>
      </c>
      <c r="C31" s="94"/>
      <c r="D31" s="39">
        <v>1226765.0900000001</v>
      </c>
      <c r="E31" s="39">
        <v>0</v>
      </c>
      <c r="F31" s="100" t="s">
        <v>410</v>
      </c>
      <c r="G31" s="94"/>
      <c r="H31" s="106">
        <v>1226765.0900000001</v>
      </c>
      <c r="I31" s="94"/>
      <c r="J31" s="94"/>
      <c r="K31" s="94"/>
    </row>
    <row r="32" spans="1:11" x14ac:dyDescent="0.25">
      <c r="A32" s="26" t="s">
        <v>461</v>
      </c>
      <c r="B32" s="95" t="s">
        <v>462</v>
      </c>
      <c r="C32" s="94"/>
      <c r="D32" s="35">
        <v>1226765.0900000001</v>
      </c>
      <c r="E32" s="35">
        <v>0</v>
      </c>
      <c r="F32" s="107" t="s">
        <v>410</v>
      </c>
      <c r="G32" s="94"/>
      <c r="H32" s="108">
        <v>1226765.0900000001</v>
      </c>
      <c r="I32" s="94"/>
      <c r="J32" s="94"/>
      <c r="K32" s="94"/>
    </row>
    <row r="33" spans="1:11" x14ac:dyDescent="0.25">
      <c r="A33" s="36" t="s">
        <v>492</v>
      </c>
      <c r="B33" s="93" t="s">
        <v>493</v>
      </c>
      <c r="C33" s="94"/>
      <c r="D33" s="39">
        <v>100000</v>
      </c>
      <c r="E33" s="39">
        <v>0</v>
      </c>
      <c r="F33" s="100" t="s">
        <v>410</v>
      </c>
      <c r="G33" s="94"/>
      <c r="H33" s="106">
        <v>100000</v>
      </c>
      <c r="I33" s="94"/>
      <c r="J33" s="94"/>
      <c r="K33" s="94"/>
    </row>
    <row r="34" spans="1:11" x14ac:dyDescent="0.25">
      <c r="A34" s="26" t="s">
        <v>463</v>
      </c>
      <c r="B34" s="95" t="s">
        <v>464</v>
      </c>
      <c r="C34" s="94"/>
      <c r="D34" s="35">
        <v>100000</v>
      </c>
      <c r="E34" s="35">
        <v>0</v>
      </c>
      <c r="F34" s="107" t="s">
        <v>410</v>
      </c>
      <c r="G34" s="94"/>
      <c r="H34" s="108">
        <v>100000</v>
      </c>
      <c r="I34" s="94"/>
      <c r="J34" s="94"/>
      <c r="K34" s="94"/>
    </row>
    <row r="35" spans="1:11" x14ac:dyDescent="0.25">
      <c r="A35" s="37" t="s">
        <v>494</v>
      </c>
      <c r="B35" s="110" t="s">
        <v>411</v>
      </c>
      <c r="C35" s="94"/>
      <c r="D35" s="38">
        <v>18228289.16</v>
      </c>
      <c r="E35" s="38">
        <v>145000</v>
      </c>
      <c r="F35" s="111" t="s">
        <v>412</v>
      </c>
      <c r="G35" s="94"/>
      <c r="H35" s="112">
        <v>18373289.16</v>
      </c>
      <c r="I35" s="94"/>
      <c r="J35" s="94"/>
      <c r="K35" s="94"/>
    </row>
    <row r="36" spans="1:11" x14ac:dyDescent="0.25">
      <c r="A36" s="36" t="s">
        <v>495</v>
      </c>
      <c r="B36" s="93" t="s">
        <v>496</v>
      </c>
      <c r="C36" s="94"/>
      <c r="D36" s="39">
        <v>3229655</v>
      </c>
      <c r="E36" s="39">
        <v>0</v>
      </c>
      <c r="F36" s="100" t="s">
        <v>410</v>
      </c>
      <c r="G36" s="94"/>
      <c r="H36" s="106">
        <v>3229655</v>
      </c>
      <c r="I36" s="94"/>
      <c r="J36" s="94"/>
      <c r="K36" s="94"/>
    </row>
    <row r="37" spans="1:11" x14ac:dyDescent="0.25">
      <c r="A37" s="26" t="s">
        <v>57</v>
      </c>
      <c r="B37" s="95" t="s">
        <v>58</v>
      </c>
      <c r="C37" s="94"/>
      <c r="D37" s="35">
        <v>2655000</v>
      </c>
      <c r="E37" s="35">
        <v>0</v>
      </c>
      <c r="F37" s="107" t="s">
        <v>410</v>
      </c>
      <c r="G37" s="94"/>
      <c r="H37" s="108">
        <v>2655000</v>
      </c>
      <c r="I37" s="94"/>
      <c r="J37" s="94"/>
      <c r="K37" s="94"/>
    </row>
    <row r="38" spans="1:11" x14ac:dyDescent="0.25">
      <c r="A38" s="26" t="s">
        <v>83</v>
      </c>
      <c r="B38" s="95" t="s">
        <v>84</v>
      </c>
      <c r="C38" s="94"/>
      <c r="D38" s="35">
        <v>87500</v>
      </c>
      <c r="E38" s="35">
        <v>0</v>
      </c>
      <c r="F38" s="107" t="s">
        <v>410</v>
      </c>
      <c r="G38" s="94"/>
      <c r="H38" s="108">
        <v>87500</v>
      </c>
      <c r="I38" s="94"/>
      <c r="J38" s="94"/>
      <c r="K38" s="94"/>
    </row>
    <row r="39" spans="1:11" x14ac:dyDescent="0.25">
      <c r="A39" s="26" t="s">
        <v>59</v>
      </c>
      <c r="B39" s="95" t="s">
        <v>60</v>
      </c>
      <c r="C39" s="94"/>
      <c r="D39" s="35">
        <v>487155</v>
      </c>
      <c r="E39" s="35">
        <v>0</v>
      </c>
      <c r="F39" s="107" t="s">
        <v>410</v>
      </c>
      <c r="G39" s="94"/>
      <c r="H39" s="108">
        <v>487155</v>
      </c>
      <c r="I39" s="94"/>
      <c r="J39" s="94"/>
      <c r="K39" s="94"/>
    </row>
    <row r="40" spans="1:11" x14ac:dyDescent="0.25">
      <c r="A40" s="36" t="s">
        <v>497</v>
      </c>
      <c r="B40" s="93" t="s">
        <v>498</v>
      </c>
      <c r="C40" s="94"/>
      <c r="D40" s="39">
        <v>8079007.9299999997</v>
      </c>
      <c r="E40" s="39">
        <v>125000</v>
      </c>
      <c r="F40" s="100" t="s">
        <v>466</v>
      </c>
      <c r="G40" s="94"/>
      <c r="H40" s="106">
        <v>8204007.9299999997</v>
      </c>
      <c r="I40" s="94"/>
      <c r="J40" s="94"/>
      <c r="K40" s="94"/>
    </row>
    <row r="41" spans="1:11" x14ac:dyDescent="0.25">
      <c r="A41" s="26" t="s">
        <v>61</v>
      </c>
      <c r="B41" s="95" t="s">
        <v>62</v>
      </c>
      <c r="C41" s="94"/>
      <c r="D41" s="35">
        <v>141000</v>
      </c>
      <c r="E41" s="35">
        <v>10000</v>
      </c>
      <c r="F41" s="107" t="s">
        <v>465</v>
      </c>
      <c r="G41" s="94"/>
      <c r="H41" s="108">
        <v>151000</v>
      </c>
      <c r="I41" s="94"/>
      <c r="J41" s="94"/>
      <c r="K41" s="94"/>
    </row>
    <row r="42" spans="1:11" x14ac:dyDescent="0.25">
      <c r="A42" s="26" t="s">
        <v>85</v>
      </c>
      <c r="B42" s="95" t="s">
        <v>86</v>
      </c>
      <c r="C42" s="94"/>
      <c r="D42" s="35">
        <v>546320</v>
      </c>
      <c r="E42" s="35">
        <v>8000</v>
      </c>
      <c r="F42" s="107" t="s">
        <v>466</v>
      </c>
      <c r="G42" s="94"/>
      <c r="H42" s="108">
        <v>554320</v>
      </c>
      <c r="I42" s="94"/>
      <c r="J42" s="94"/>
      <c r="K42" s="94"/>
    </row>
    <row r="43" spans="1:11" x14ac:dyDescent="0.25">
      <c r="A43" s="26" t="s">
        <v>63</v>
      </c>
      <c r="B43" s="95" t="s">
        <v>64</v>
      </c>
      <c r="C43" s="94"/>
      <c r="D43" s="35">
        <v>6383787.9299999997</v>
      </c>
      <c r="E43" s="35">
        <v>107000</v>
      </c>
      <c r="F43" s="107" t="s">
        <v>467</v>
      </c>
      <c r="G43" s="94"/>
      <c r="H43" s="108">
        <v>6490787.9299999997</v>
      </c>
      <c r="I43" s="94"/>
      <c r="J43" s="94"/>
      <c r="K43" s="94"/>
    </row>
    <row r="44" spans="1:11" x14ac:dyDescent="0.25">
      <c r="A44" s="26" t="s">
        <v>65</v>
      </c>
      <c r="B44" s="95" t="s">
        <v>66</v>
      </c>
      <c r="C44" s="94"/>
      <c r="D44" s="35">
        <v>15000</v>
      </c>
      <c r="E44" s="35">
        <v>0</v>
      </c>
      <c r="F44" s="107" t="s">
        <v>410</v>
      </c>
      <c r="G44" s="94"/>
      <c r="H44" s="108">
        <v>15000</v>
      </c>
      <c r="I44" s="94"/>
      <c r="J44" s="94"/>
      <c r="K44" s="94"/>
    </row>
    <row r="45" spans="1:11" x14ac:dyDescent="0.25">
      <c r="A45" s="26" t="s">
        <v>29</v>
      </c>
      <c r="B45" s="95" t="s">
        <v>30</v>
      </c>
      <c r="C45" s="94"/>
      <c r="D45" s="35">
        <v>992900</v>
      </c>
      <c r="E45" s="35">
        <v>0</v>
      </c>
      <c r="F45" s="107" t="s">
        <v>410</v>
      </c>
      <c r="G45" s="94"/>
      <c r="H45" s="108">
        <v>992900</v>
      </c>
      <c r="I45" s="94"/>
      <c r="J45" s="94"/>
      <c r="K45" s="94"/>
    </row>
    <row r="46" spans="1:11" x14ac:dyDescent="0.25">
      <c r="A46" s="36" t="s">
        <v>499</v>
      </c>
      <c r="B46" s="93" t="s">
        <v>500</v>
      </c>
      <c r="C46" s="94"/>
      <c r="D46" s="39">
        <v>296100</v>
      </c>
      <c r="E46" s="39">
        <v>0</v>
      </c>
      <c r="F46" s="100" t="s">
        <v>410</v>
      </c>
      <c r="G46" s="94"/>
      <c r="H46" s="106">
        <v>296100</v>
      </c>
      <c r="I46" s="94"/>
      <c r="J46" s="94"/>
      <c r="K46" s="94"/>
    </row>
    <row r="47" spans="1:11" x14ac:dyDescent="0.25">
      <c r="A47" s="26" t="s">
        <v>99</v>
      </c>
      <c r="B47" s="95" t="s">
        <v>100</v>
      </c>
      <c r="C47" s="94"/>
      <c r="D47" s="35">
        <v>76100</v>
      </c>
      <c r="E47" s="35">
        <v>0</v>
      </c>
      <c r="F47" s="107" t="s">
        <v>410</v>
      </c>
      <c r="G47" s="94"/>
      <c r="H47" s="108">
        <v>76100</v>
      </c>
      <c r="I47" s="94"/>
      <c r="J47" s="94"/>
      <c r="K47" s="94"/>
    </row>
    <row r="48" spans="1:11" x14ac:dyDescent="0.25">
      <c r="A48" s="26" t="s">
        <v>67</v>
      </c>
      <c r="B48" s="95" t="s">
        <v>68</v>
      </c>
      <c r="C48" s="94"/>
      <c r="D48" s="35">
        <v>220000</v>
      </c>
      <c r="E48" s="35">
        <v>0</v>
      </c>
      <c r="F48" s="107" t="s">
        <v>410</v>
      </c>
      <c r="G48" s="94"/>
      <c r="H48" s="108">
        <v>220000</v>
      </c>
      <c r="I48" s="94"/>
      <c r="J48" s="94"/>
      <c r="K48" s="94"/>
    </row>
    <row r="49" spans="1:11" x14ac:dyDescent="0.25">
      <c r="A49" s="36" t="s">
        <v>501</v>
      </c>
      <c r="B49" s="93" t="s">
        <v>502</v>
      </c>
      <c r="C49" s="94"/>
      <c r="D49" s="39">
        <v>2161000</v>
      </c>
      <c r="E49" s="39">
        <v>0</v>
      </c>
      <c r="F49" s="100" t="s">
        <v>410</v>
      </c>
      <c r="G49" s="94"/>
      <c r="H49" s="106">
        <v>2161000</v>
      </c>
      <c r="I49" s="94"/>
      <c r="J49" s="94"/>
      <c r="K49" s="94"/>
    </row>
    <row r="50" spans="1:11" x14ac:dyDescent="0.25">
      <c r="A50" s="26" t="s">
        <v>245</v>
      </c>
      <c r="B50" s="95" t="s">
        <v>246</v>
      </c>
      <c r="C50" s="94"/>
      <c r="D50" s="35">
        <v>1476000</v>
      </c>
      <c r="E50" s="35">
        <v>0</v>
      </c>
      <c r="F50" s="107" t="s">
        <v>410</v>
      </c>
      <c r="G50" s="94"/>
      <c r="H50" s="108">
        <v>1476000</v>
      </c>
      <c r="I50" s="94"/>
      <c r="J50" s="94"/>
      <c r="K50" s="94"/>
    </row>
    <row r="51" spans="1:11" x14ac:dyDescent="0.25">
      <c r="A51" s="26" t="s">
        <v>162</v>
      </c>
      <c r="B51" s="95" t="s">
        <v>163</v>
      </c>
      <c r="C51" s="94"/>
      <c r="D51" s="35">
        <v>685000</v>
      </c>
      <c r="E51" s="35">
        <v>0</v>
      </c>
      <c r="F51" s="107" t="s">
        <v>410</v>
      </c>
      <c r="G51" s="94"/>
      <c r="H51" s="108">
        <v>685000</v>
      </c>
      <c r="I51" s="94"/>
      <c r="J51" s="94"/>
      <c r="K51" s="94"/>
    </row>
    <row r="52" spans="1:11" x14ac:dyDescent="0.25">
      <c r="A52" s="36" t="s">
        <v>503</v>
      </c>
      <c r="B52" s="93" t="s">
        <v>504</v>
      </c>
      <c r="C52" s="94"/>
      <c r="D52" s="39">
        <v>60000</v>
      </c>
      <c r="E52" s="39">
        <v>0</v>
      </c>
      <c r="F52" s="100" t="s">
        <v>410</v>
      </c>
      <c r="G52" s="94"/>
      <c r="H52" s="106">
        <v>60000</v>
      </c>
      <c r="I52" s="94"/>
      <c r="J52" s="94"/>
      <c r="K52" s="94"/>
    </row>
    <row r="53" spans="1:11" x14ac:dyDescent="0.25">
      <c r="A53" s="26" t="s">
        <v>363</v>
      </c>
      <c r="B53" s="95" t="s">
        <v>364</v>
      </c>
      <c r="C53" s="94"/>
      <c r="D53" s="35">
        <v>60000</v>
      </c>
      <c r="E53" s="35">
        <v>0</v>
      </c>
      <c r="F53" s="107" t="s">
        <v>410</v>
      </c>
      <c r="G53" s="94"/>
      <c r="H53" s="108">
        <v>60000</v>
      </c>
      <c r="I53" s="94"/>
      <c r="J53" s="94"/>
      <c r="K53" s="94"/>
    </row>
    <row r="54" spans="1:11" x14ac:dyDescent="0.25">
      <c r="A54" s="36" t="s">
        <v>505</v>
      </c>
      <c r="B54" s="93" t="s">
        <v>506</v>
      </c>
      <c r="C54" s="94"/>
      <c r="D54" s="39">
        <v>1356500</v>
      </c>
      <c r="E54" s="39">
        <v>0</v>
      </c>
      <c r="F54" s="100" t="s">
        <v>410</v>
      </c>
      <c r="G54" s="94"/>
      <c r="H54" s="106">
        <v>1356500</v>
      </c>
      <c r="I54" s="94"/>
      <c r="J54" s="94"/>
      <c r="K54" s="94"/>
    </row>
    <row r="55" spans="1:11" x14ac:dyDescent="0.25">
      <c r="A55" s="26" t="s">
        <v>243</v>
      </c>
      <c r="B55" s="95" t="s">
        <v>244</v>
      </c>
      <c r="C55" s="94"/>
      <c r="D55" s="35">
        <v>1356500</v>
      </c>
      <c r="E55" s="35">
        <v>0</v>
      </c>
      <c r="F55" s="107" t="s">
        <v>410</v>
      </c>
      <c r="G55" s="94"/>
      <c r="H55" s="108">
        <v>1356500</v>
      </c>
      <c r="I55" s="94"/>
      <c r="J55" s="94"/>
      <c r="K55" s="94"/>
    </row>
    <row r="56" spans="1:11" x14ac:dyDescent="0.25">
      <c r="A56" s="36" t="s">
        <v>507</v>
      </c>
      <c r="B56" s="93" t="s">
        <v>508</v>
      </c>
      <c r="C56" s="94"/>
      <c r="D56" s="39">
        <v>3046026.23</v>
      </c>
      <c r="E56" s="39">
        <v>20000</v>
      </c>
      <c r="F56" s="100" t="s">
        <v>509</v>
      </c>
      <c r="G56" s="94"/>
      <c r="H56" s="106">
        <v>3066026.23</v>
      </c>
      <c r="I56" s="94"/>
      <c r="J56" s="94"/>
      <c r="K56" s="94"/>
    </row>
    <row r="57" spans="1:11" x14ac:dyDescent="0.25">
      <c r="A57" s="26" t="s">
        <v>33</v>
      </c>
      <c r="B57" s="95" t="s">
        <v>34</v>
      </c>
      <c r="C57" s="94"/>
      <c r="D57" s="35">
        <v>1718500</v>
      </c>
      <c r="E57" s="35">
        <v>20000</v>
      </c>
      <c r="F57" s="107" t="s">
        <v>468</v>
      </c>
      <c r="G57" s="94"/>
      <c r="H57" s="108">
        <v>1738500</v>
      </c>
      <c r="I57" s="94"/>
      <c r="J57" s="94"/>
      <c r="K57" s="94"/>
    </row>
    <row r="58" spans="1:11" x14ac:dyDescent="0.25">
      <c r="A58" s="26" t="s">
        <v>155</v>
      </c>
      <c r="B58" s="95" t="s">
        <v>156</v>
      </c>
      <c r="C58" s="94"/>
      <c r="D58" s="35">
        <v>55000</v>
      </c>
      <c r="E58" s="35">
        <v>0</v>
      </c>
      <c r="F58" s="107" t="s">
        <v>410</v>
      </c>
      <c r="G58" s="94"/>
      <c r="H58" s="108">
        <v>55000</v>
      </c>
      <c r="I58" s="94"/>
      <c r="J58" s="94"/>
      <c r="K58" s="94"/>
    </row>
    <row r="59" spans="1:11" x14ac:dyDescent="0.25">
      <c r="A59" s="26" t="s">
        <v>123</v>
      </c>
      <c r="B59" s="95" t="s">
        <v>124</v>
      </c>
      <c r="C59" s="94"/>
      <c r="D59" s="35">
        <v>1262526.23</v>
      </c>
      <c r="E59" s="35">
        <v>0</v>
      </c>
      <c r="F59" s="107" t="s">
        <v>410</v>
      </c>
      <c r="G59" s="94"/>
      <c r="H59" s="108">
        <v>1262526.23</v>
      </c>
      <c r="I59" s="94"/>
      <c r="J59" s="94"/>
      <c r="K59" s="94"/>
    </row>
    <row r="60" spans="1:11" x14ac:dyDescent="0.25">
      <c r="A60" s="26" t="s">
        <v>133</v>
      </c>
      <c r="B60" s="95" t="s">
        <v>134</v>
      </c>
      <c r="C60" s="94"/>
      <c r="D60" s="35">
        <v>10000</v>
      </c>
      <c r="E60" s="35">
        <v>0</v>
      </c>
      <c r="F60" s="107" t="s">
        <v>410</v>
      </c>
      <c r="G60" s="94"/>
      <c r="H60" s="108">
        <v>10000</v>
      </c>
      <c r="I60" s="94"/>
      <c r="J60" s="94"/>
      <c r="K60" s="94"/>
    </row>
    <row r="61" spans="1:11" x14ac:dyDescent="0.25">
      <c r="A61" s="37" t="s">
        <v>510</v>
      </c>
      <c r="B61" s="110" t="s">
        <v>413</v>
      </c>
      <c r="C61" s="94"/>
      <c r="D61" s="38">
        <v>16584487.5</v>
      </c>
      <c r="E61" s="38">
        <v>356710.29</v>
      </c>
      <c r="F61" s="111" t="s">
        <v>604</v>
      </c>
      <c r="G61" s="94"/>
      <c r="H61" s="112">
        <v>16941197.789999999</v>
      </c>
      <c r="I61" s="94"/>
      <c r="J61" s="94"/>
      <c r="K61" s="94"/>
    </row>
    <row r="62" spans="1:11" x14ac:dyDescent="0.25">
      <c r="A62" s="36" t="s">
        <v>511</v>
      </c>
      <c r="B62" s="93" t="s">
        <v>512</v>
      </c>
      <c r="C62" s="94"/>
      <c r="D62" s="39">
        <v>0</v>
      </c>
      <c r="E62" s="39">
        <v>11000</v>
      </c>
      <c r="F62" s="100" t="s">
        <v>469</v>
      </c>
      <c r="G62" s="94"/>
      <c r="H62" s="106">
        <v>11000</v>
      </c>
      <c r="I62" s="94"/>
      <c r="J62" s="94"/>
      <c r="K62" s="94"/>
    </row>
    <row r="63" spans="1:11" x14ac:dyDescent="0.25">
      <c r="A63" s="26" t="s">
        <v>231</v>
      </c>
      <c r="B63" s="95" t="s">
        <v>232</v>
      </c>
      <c r="C63" s="94"/>
      <c r="D63" s="35">
        <v>0</v>
      </c>
      <c r="E63" s="35">
        <v>11000</v>
      </c>
      <c r="F63" s="107" t="s">
        <v>469</v>
      </c>
      <c r="G63" s="94"/>
      <c r="H63" s="108">
        <v>11000</v>
      </c>
      <c r="I63" s="94"/>
      <c r="J63" s="94"/>
      <c r="K63" s="94"/>
    </row>
    <row r="64" spans="1:11" x14ac:dyDescent="0.25">
      <c r="A64" s="36" t="s">
        <v>513</v>
      </c>
      <c r="B64" s="93" t="s">
        <v>514</v>
      </c>
      <c r="C64" s="94"/>
      <c r="D64" s="39">
        <v>16584487.5</v>
      </c>
      <c r="E64" s="39">
        <v>345710.29</v>
      </c>
      <c r="F64" s="100" t="s">
        <v>607</v>
      </c>
      <c r="G64" s="94"/>
      <c r="H64" s="106">
        <v>16930197.789999999</v>
      </c>
      <c r="I64" s="94"/>
      <c r="J64" s="94"/>
      <c r="K64" s="94"/>
    </row>
    <row r="65" spans="1:11" x14ac:dyDescent="0.25">
      <c r="A65" s="26" t="s">
        <v>135</v>
      </c>
      <c r="B65" s="95" t="s">
        <v>136</v>
      </c>
      <c r="C65" s="94"/>
      <c r="D65" s="35">
        <v>15385800</v>
      </c>
      <c r="E65" s="35">
        <v>385710.29</v>
      </c>
      <c r="F65" s="107" t="s">
        <v>608</v>
      </c>
      <c r="G65" s="94"/>
      <c r="H65" s="108">
        <v>15771510.289999999</v>
      </c>
      <c r="I65" s="94"/>
      <c r="J65" s="94"/>
      <c r="K65" s="94"/>
    </row>
    <row r="66" spans="1:11" x14ac:dyDescent="0.25">
      <c r="A66" s="26" t="s">
        <v>87</v>
      </c>
      <c r="B66" s="95" t="s">
        <v>88</v>
      </c>
      <c r="C66" s="94"/>
      <c r="D66" s="35">
        <v>1188687.5</v>
      </c>
      <c r="E66" s="35">
        <v>-40000</v>
      </c>
      <c r="F66" s="107" t="s">
        <v>470</v>
      </c>
      <c r="G66" s="94"/>
      <c r="H66" s="108">
        <v>1148687.5</v>
      </c>
      <c r="I66" s="94"/>
      <c r="J66" s="94"/>
      <c r="K66" s="94"/>
    </row>
    <row r="67" spans="1:11" x14ac:dyDescent="0.25">
      <c r="A67" s="26" t="s">
        <v>89</v>
      </c>
      <c r="B67" s="95" t="s">
        <v>90</v>
      </c>
      <c r="C67" s="94"/>
      <c r="D67" s="35">
        <v>10000</v>
      </c>
      <c r="E67" s="35">
        <v>0</v>
      </c>
      <c r="F67" s="107" t="s">
        <v>410</v>
      </c>
      <c r="G67" s="94"/>
      <c r="H67" s="108">
        <v>10000</v>
      </c>
      <c r="I67" s="94"/>
      <c r="J67" s="94"/>
      <c r="K67" s="94"/>
    </row>
    <row r="68" spans="1:11" x14ac:dyDescent="0.25">
      <c r="A68" s="24" t="s">
        <v>1</v>
      </c>
      <c r="B68" s="101" t="s">
        <v>1</v>
      </c>
      <c r="C68" s="94"/>
      <c r="D68" s="24" t="s">
        <v>1</v>
      </c>
      <c r="E68" s="24" t="s">
        <v>1</v>
      </c>
      <c r="F68" s="101" t="s">
        <v>1</v>
      </c>
      <c r="G68" s="94"/>
      <c r="H68" s="101" t="s">
        <v>1</v>
      </c>
      <c r="I68" s="94"/>
      <c r="J68" s="94"/>
      <c r="K68" s="94"/>
    </row>
    <row r="69" spans="1:11" x14ac:dyDescent="0.25">
      <c r="A69" s="109" t="s">
        <v>471</v>
      </c>
      <c r="B69" s="94"/>
      <c r="C69" s="94"/>
      <c r="D69" s="94"/>
      <c r="E69" s="34" t="s">
        <v>1</v>
      </c>
      <c r="F69" s="109" t="s">
        <v>1</v>
      </c>
      <c r="G69" s="94"/>
      <c r="H69" s="109" t="s">
        <v>1</v>
      </c>
      <c r="I69" s="94"/>
      <c r="J69" s="94"/>
      <c r="K69" s="94"/>
    </row>
    <row r="70" spans="1:11" x14ac:dyDescent="0.25">
      <c r="A70" s="37" t="s">
        <v>515</v>
      </c>
      <c r="B70" s="110" t="s">
        <v>516</v>
      </c>
      <c r="C70" s="94"/>
      <c r="D70" s="38">
        <v>5502048.21</v>
      </c>
      <c r="E70" s="38">
        <v>0</v>
      </c>
      <c r="F70" s="111" t="s">
        <v>410</v>
      </c>
      <c r="G70" s="94"/>
      <c r="H70" s="112">
        <v>5502048.21</v>
      </c>
      <c r="I70" s="94"/>
      <c r="J70" s="94"/>
      <c r="K70" s="94"/>
    </row>
    <row r="71" spans="1:11" x14ac:dyDescent="0.25">
      <c r="A71" s="36" t="s">
        <v>517</v>
      </c>
      <c r="B71" s="93" t="s">
        <v>518</v>
      </c>
      <c r="C71" s="94"/>
      <c r="D71" s="39">
        <v>5502048.21</v>
      </c>
      <c r="E71" s="39">
        <v>0</v>
      </c>
      <c r="F71" s="100" t="s">
        <v>410</v>
      </c>
      <c r="G71" s="94"/>
      <c r="H71" s="106">
        <v>5502048.21</v>
      </c>
      <c r="I71" s="94"/>
      <c r="J71" s="94"/>
      <c r="K71" s="94"/>
    </row>
    <row r="72" spans="1:11" x14ac:dyDescent="0.25">
      <c r="A72" s="26" t="s">
        <v>472</v>
      </c>
      <c r="B72" s="95" t="s">
        <v>473</v>
      </c>
      <c r="C72" s="94"/>
      <c r="D72" s="35">
        <v>5502048.21</v>
      </c>
      <c r="E72" s="35">
        <v>0</v>
      </c>
      <c r="F72" s="107" t="s">
        <v>410</v>
      </c>
      <c r="G72" s="94"/>
      <c r="H72" s="108">
        <v>5502048.21</v>
      </c>
      <c r="I72" s="94"/>
      <c r="J72" s="94"/>
      <c r="K72" s="94"/>
    </row>
    <row r="73" spans="1:11" x14ac:dyDescent="0.25">
      <c r="A73" s="24" t="s">
        <v>1</v>
      </c>
      <c r="B73" s="101" t="s">
        <v>1</v>
      </c>
      <c r="C73" s="94"/>
      <c r="D73" s="24" t="s">
        <v>1</v>
      </c>
      <c r="E73" s="24" t="s">
        <v>1</v>
      </c>
      <c r="F73" s="101" t="s">
        <v>1</v>
      </c>
      <c r="G73" s="94"/>
      <c r="H73" s="101" t="s">
        <v>1</v>
      </c>
      <c r="I73" s="94"/>
      <c r="J73" s="94"/>
      <c r="K73" s="94"/>
    </row>
    <row r="74" spans="1:11" ht="0" hidden="1" customHeight="1" x14ac:dyDescent="0.25"/>
  </sheetData>
  <mergeCells count="213">
    <mergeCell ref="B5:C5"/>
    <mergeCell ref="F5:G5"/>
    <mergeCell ref="H5:K5"/>
    <mergeCell ref="B6:C6"/>
    <mergeCell ref="F6:G6"/>
    <mergeCell ref="H6:K6"/>
    <mergeCell ref="A1:B1"/>
    <mergeCell ref="G1:H1"/>
    <mergeCell ref="A2:B2"/>
    <mergeCell ref="G2:H2"/>
    <mergeCell ref="B4:C4"/>
    <mergeCell ref="E4:K4"/>
    <mergeCell ref="B9:C9"/>
    <mergeCell ref="F9:G9"/>
    <mergeCell ref="H9:K9"/>
    <mergeCell ref="B10:C10"/>
    <mergeCell ref="F10:G10"/>
    <mergeCell ref="H10:K10"/>
    <mergeCell ref="A7:D7"/>
    <mergeCell ref="F7:G7"/>
    <mergeCell ref="H7:K7"/>
    <mergeCell ref="B8:C8"/>
    <mergeCell ref="F8:G8"/>
    <mergeCell ref="H8:K8"/>
    <mergeCell ref="B13:C13"/>
    <mergeCell ref="F13:G13"/>
    <mergeCell ref="H13:K13"/>
    <mergeCell ref="B14:C14"/>
    <mergeCell ref="F14:G14"/>
    <mergeCell ref="H14:K14"/>
    <mergeCell ref="B11:C11"/>
    <mergeCell ref="F11:G11"/>
    <mergeCell ref="H11:K11"/>
    <mergeCell ref="B12:C12"/>
    <mergeCell ref="F12:G12"/>
    <mergeCell ref="H12:K12"/>
    <mergeCell ref="B17:C17"/>
    <mergeCell ref="F17:G17"/>
    <mergeCell ref="H17:K17"/>
    <mergeCell ref="B18:C18"/>
    <mergeCell ref="F18:G18"/>
    <mergeCell ref="H18:K18"/>
    <mergeCell ref="B15:C15"/>
    <mergeCell ref="F15:G15"/>
    <mergeCell ref="H15:K15"/>
    <mergeCell ref="B16:C16"/>
    <mergeCell ref="F16:G16"/>
    <mergeCell ref="H16:K16"/>
    <mergeCell ref="B21:C21"/>
    <mergeCell ref="F21:G21"/>
    <mergeCell ref="H21:K21"/>
    <mergeCell ref="B22:C22"/>
    <mergeCell ref="F22:G22"/>
    <mergeCell ref="H22:K22"/>
    <mergeCell ref="B19:C19"/>
    <mergeCell ref="F19:G19"/>
    <mergeCell ref="H19:K19"/>
    <mergeCell ref="B20:C20"/>
    <mergeCell ref="F20:G20"/>
    <mergeCell ref="H20:K20"/>
    <mergeCell ref="B25:C25"/>
    <mergeCell ref="F25:G25"/>
    <mergeCell ref="H25:K25"/>
    <mergeCell ref="B26:C26"/>
    <mergeCell ref="F26:G26"/>
    <mergeCell ref="H26:K26"/>
    <mergeCell ref="B23:C23"/>
    <mergeCell ref="F23:G23"/>
    <mergeCell ref="H23:K23"/>
    <mergeCell ref="B24:C24"/>
    <mergeCell ref="F24:G24"/>
    <mergeCell ref="H24:K24"/>
    <mergeCell ref="B29:C29"/>
    <mergeCell ref="F29:G29"/>
    <mergeCell ref="H29:K29"/>
    <mergeCell ref="B30:C30"/>
    <mergeCell ref="F30:G30"/>
    <mergeCell ref="H30:K30"/>
    <mergeCell ref="B27:C27"/>
    <mergeCell ref="F27:G27"/>
    <mergeCell ref="H27:K27"/>
    <mergeCell ref="B28:C28"/>
    <mergeCell ref="F28:G28"/>
    <mergeCell ref="H28:K28"/>
    <mergeCell ref="B33:C33"/>
    <mergeCell ref="F33:G33"/>
    <mergeCell ref="H33:K33"/>
    <mergeCell ref="B34:C34"/>
    <mergeCell ref="F34:G34"/>
    <mergeCell ref="H34:K34"/>
    <mergeCell ref="B31:C31"/>
    <mergeCell ref="F31:G31"/>
    <mergeCell ref="H31:K31"/>
    <mergeCell ref="B32:C32"/>
    <mergeCell ref="F32:G32"/>
    <mergeCell ref="H32:K32"/>
    <mergeCell ref="B37:C37"/>
    <mergeCell ref="F37:G37"/>
    <mergeCell ref="H37:K37"/>
    <mergeCell ref="B38:C38"/>
    <mergeCell ref="F38:G38"/>
    <mergeCell ref="H38:K38"/>
    <mergeCell ref="B35:C35"/>
    <mergeCell ref="F35:G35"/>
    <mergeCell ref="H35:K35"/>
    <mergeCell ref="B36:C36"/>
    <mergeCell ref="F36:G36"/>
    <mergeCell ref="H36:K36"/>
    <mergeCell ref="B41:C41"/>
    <mergeCell ref="F41:G41"/>
    <mergeCell ref="H41:K41"/>
    <mergeCell ref="B42:C42"/>
    <mergeCell ref="F42:G42"/>
    <mergeCell ref="H42:K42"/>
    <mergeCell ref="B39:C39"/>
    <mergeCell ref="F39:G39"/>
    <mergeCell ref="H39:K39"/>
    <mergeCell ref="B40:C40"/>
    <mergeCell ref="F40:G40"/>
    <mergeCell ref="H40:K40"/>
    <mergeCell ref="B45:C45"/>
    <mergeCell ref="F45:G45"/>
    <mergeCell ref="H45:K45"/>
    <mergeCell ref="B46:C46"/>
    <mergeCell ref="F46:G46"/>
    <mergeCell ref="H46:K46"/>
    <mergeCell ref="B43:C43"/>
    <mergeCell ref="F43:G43"/>
    <mergeCell ref="H43:K43"/>
    <mergeCell ref="B44:C44"/>
    <mergeCell ref="F44:G44"/>
    <mergeCell ref="H44:K44"/>
    <mergeCell ref="B49:C49"/>
    <mergeCell ref="F49:G49"/>
    <mergeCell ref="H49:K49"/>
    <mergeCell ref="B50:C50"/>
    <mergeCell ref="F50:G50"/>
    <mergeCell ref="H50:K50"/>
    <mergeCell ref="B47:C47"/>
    <mergeCell ref="F47:G47"/>
    <mergeCell ref="H47:K47"/>
    <mergeCell ref="F48:G48"/>
    <mergeCell ref="H48:K48"/>
    <mergeCell ref="B48:C48"/>
    <mergeCell ref="B53:C53"/>
    <mergeCell ref="F53:G53"/>
    <mergeCell ref="H53:K53"/>
    <mergeCell ref="B54:C54"/>
    <mergeCell ref="F54:G54"/>
    <mergeCell ref="H54:K54"/>
    <mergeCell ref="B51:C51"/>
    <mergeCell ref="F51:G51"/>
    <mergeCell ref="H51:K51"/>
    <mergeCell ref="B52:C52"/>
    <mergeCell ref="F52:G52"/>
    <mergeCell ref="H52:K52"/>
    <mergeCell ref="B57:C57"/>
    <mergeCell ref="F57:G57"/>
    <mergeCell ref="H57:K57"/>
    <mergeCell ref="B58:C58"/>
    <mergeCell ref="F58:G58"/>
    <mergeCell ref="H58:K58"/>
    <mergeCell ref="B55:C55"/>
    <mergeCell ref="F55:G55"/>
    <mergeCell ref="H55:K55"/>
    <mergeCell ref="B56:C56"/>
    <mergeCell ref="F56:G56"/>
    <mergeCell ref="H56:K56"/>
    <mergeCell ref="B61:C61"/>
    <mergeCell ref="F61:G61"/>
    <mergeCell ref="H61:K61"/>
    <mergeCell ref="B62:C62"/>
    <mergeCell ref="F62:G62"/>
    <mergeCell ref="H62:K62"/>
    <mergeCell ref="B59:C59"/>
    <mergeCell ref="F59:G59"/>
    <mergeCell ref="H59:K59"/>
    <mergeCell ref="B60:C60"/>
    <mergeCell ref="F60:G60"/>
    <mergeCell ref="H60:K60"/>
    <mergeCell ref="B65:C65"/>
    <mergeCell ref="F65:G65"/>
    <mergeCell ref="H65:K65"/>
    <mergeCell ref="B66:C66"/>
    <mergeCell ref="F66:G66"/>
    <mergeCell ref="H66:K66"/>
    <mergeCell ref="B63:C63"/>
    <mergeCell ref="F63:G63"/>
    <mergeCell ref="H63:K63"/>
    <mergeCell ref="B64:C64"/>
    <mergeCell ref="F64:G64"/>
    <mergeCell ref="H64:K64"/>
    <mergeCell ref="A69:D69"/>
    <mergeCell ref="F69:G69"/>
    <mergeCell ref="H69:K69"/>
    <mergeCell ref="B70:C70"/>
    <mergeCell ref="F70:G70"/>
    <mergeCell ref="H70:K70"/>
    <mergeCell ref="B67:C67"/>
    <mergeCell ref="F67:G67"/>
    <mergeCell ref="H67:K67"/>
    <mergeCell ref="B68:C68"/>
    <mergeCell ref="F68:G68"/>
    <mergeCell ref="H68:K68"/>
    <mergeCell ref="B73:C73"/>
    <mergeCell ref="F73:G73"/>
    <mergeCell ref="H73:K73"/>
    <mergeCell ref="B71:C71"/>
    <mergeCell ref="F71:G71"/>
    <mergeCell ref="H71:K71"/>
    <mergeCell ref="B72:C72"/>
    <mergeCell ref="F72:G72"/>
    <mergeCell ref="H72:K72"/>
  </mergeCells>
  <pageMargins left="0.7" right="0.7" top="0.75" bottom="0.75" header="0.3" footer="0.3"/>
  <pageSetup paperSize="9" scale="90" fitToHeight="0" orientation="landscape" r:id="rId1"/>
  <headerFooter>
    <oddFooter>&amp;F&amp;RStranica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6"/>
  <sheetViews>
    <sheetView showGridLines="0" topLeftCell="A13" workbookViewId="0">
      <selection activeCell="Q16" sqref="Q16"/>
    </sheetView>
  </sheetViews>
  <sheetFormatPr defaultRowHeight="15" x14ac:dyDescent="0.25"/>
  <cols>
    <col min="1" max="1" width="17.5703125" style="21" customWidth="1"/>
    <col min="2" max="2" width="55.28515625" style="21" customWidth="1"/>
    <col min="3" max="3" width="9.42578125" style="21" customWidth="1"/>
    <col min="4" max="5" width="16.140625" style="21" customWidth="1"/>
    <col min="6" max="6" width="8.140625" style="21" customWidth="1"/>
    <col min="7" max="7" width="4" style="21" customWidth="1"/>
    <col min="8" max="8" width="6.140625" style="21" customWidth="1"/>
    <col min="9" max="9" width="0.5703125" style="21" customWidth="1"/>
    <col min="10" max="10" width="9.42578125" style="21" customWidth="1"/>
    <col min="11" max="11" width="0" style="21" hidden="1" customWidth="1"/>
    <col min="12" max="12" width="1.28515625" style="21" customWidth="1"/>
    <col min="13" max="13" width="0" style="21" hidden="1" customWidth="1"/>
    <col min="14" max="14" width="2.7109375" style="21" customWidth="1"/>
    <col min="15" max="16384" width="9.140625" style="21"/>
  </cols>
  <sheetData>
    <row r="1" spans="1:12" ht="12.75" customHeight="1" x14ac:dyDescent="0.25">
      <c r="A1" s="152" t="s">
        <v>0</v>
      </c>
      <c r="B1" s="94"/>
      <c r="G1" s="152"/>
      <c r="H1" s="94"/>
      <c r="J1" s="153"/>
      <c r="K1" s="94"/>
      <c r="L1" s="94"/>
    </row>
    <row r="2" spans="1:12" ht="1.35" customHeight="1" x14ac:dyDescent="0.25"/>
    <row r="3" spans="1:12" ht="12.75" customHeight="1" x14ac:dyDescent="0.25">
      <c r="A3" s="152" t="s">
        <v>1</v>
      </c>
      <c r="B3" s="94"/>
      <c r="G3" s="152"/>
      <c r="H3" s="94"/>
      <c r="J3" s="154"/>
      <c r="K3" s="94"/>
      <c r="L3" s="94"/>
    </row>
    <row r="4" spans="1:12" ht="1.35" customHeight="1" x14ac:dyDescent="0.25"/>
    <row r="5" spans="1:12" ht="12.75" customHeight="1" x14ac:dyDescent="0.25">
      <c r="A5" s="152" t="s">
        <v>2</v>
      </c>
      <c r="B5" s="94"/>
      <c r="C5" s="94"/>
      <c r="D5" s="94"/>
    </row>
    <row r="6" spans="1:12" ht="1.35" customHeight="1" x14ac:dyDescent="0.25"/>
    <row r="7" spans="1:12" ht="12.75" customHeight="1" x14ac:dyDescent="0.25">
      <c r="A7" s="152" t="s">
        <v>3</v>
      </c>
      <c r="B7" s="94"/>
      <c r="C7" s="94"/>
      <c r="D7" s="94"/>
    </row>
    <row r="8" spans="1:12" ht="1.35" customHeight="1" x14ac:dyDescent="0.25"/>
    <row r="9" spans="1:12" ht="12.75" customHeight="1" x14ac:dyDescent="0.25">
      <c r="A9" s="152" t="s">
        <v>4</v>
      </c>
      <c r="B9" s="94"/>
      <c r="C9" s="94"/>
      <c r="D9" s="94"/>
    </row>
    <row r="10" spans="1:12" ht="8.4499999999999993" customHeight="1" x14ac:dyDescent="0.25"/>
    <row r="11" spans="1:12" ht="19.899999999999999" customHeight="1" x14ac:dyDescent="0.25">
      <c r="A11" s="102" t="s">
        <v>5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12" ht="1.5" customHeight="1" x14ac:dyDescent="0.25"/>
    <row r="13" spans="1:12" ht="14.1" customHeight="1" x14ac:dyDescent="0.25">
      <c r="A13" s="155" t="s">
        <v>6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4" spans="1:12" ht="31.15" customHeight="1" x14ac:dyDescent="0.25"/>
    <row r="15" spans="1:12" x14ac:dyDescent="0.25">
      <c r="A15" s="156" t="s">
        <v>7</v>
      </c>
      <c r="B15" s="157" t="s">
        <v>8</v>
      </c>
      <c r="C15" s="158"/>
      <c r="D15" s="159" t="s">
        <v>9</v>
      </c>
      <c r="E15" s="159" t="s">
        <v>10</v>
      </c>
      <c r="F15" s="160" t="s">
        <v>11</v>
      </c>
      <c r="G15" s="158"/>
      <c r="H15" s="160" t="s">
        <v>12</v>
      </c>
      <c r="I15" s="158"/>
      <c r="J15" s="158"/>
    </row>
    <row r="16" spans="1:12" x14ac:dyDescent="0.25">
      <c r="A16" s="1" t="s">
        <v>13</v>
      </c>
      <c r="B16" s="139" t="s">
        <v>14</v>
      </c>
      <c r="C16" s="94"/>
      <c r="D16" s="11">
        <v>34812776.659999996</v>
      </c>
      <c r="E16" s="11">
        <v>501710.29</v>
      </c>
      <c r="F16" s="140">
        <v>1.44</v>
      </c>
      <c r="G16" s="94"/>
      <c r="H16" s="140">
        <v>35314486.950000003</v>
      </c>
      <c r="I16" s="94"/>
      <c r="J16" s="94"/>
    </row>
    <row r="17" spans="1:10" x14ac:dyDescent="0.25">
      <c r="A17" s="2" t="s">
        <v>15</v>
      </c>
      <c r="B17" s="137" t="s">
        <v>16</v>
      </c>
      <c r="C17" s="94"/>
      <c r="D17" s="12">
        <v>135000</v>
      </c>
      <c r="E17" s="12">
        <v>0</v>
      </c>
      <c r="F17" s="138">
        <v>0</v>
      </c>
      <c r="G17" s="94"/>
      <c r="H17" s="138">
        <v>135000</v>
      </c>
      <c r="I17" s="94"/>
      <c r="J17" s="94"/>
    </row>
    <row r="18" spans="1:10" x14ac:dyDescent="0.25">
      <c r="A18" s="3" t="s">
        <v>17</v>
      </c>
      <c r="B18" s="133" t="s">
        <v>18</v>
      </c>
      <c r="C18" s="94"/>
      <c r="D18" s="13">
        <v>81000</v>
      </c>
      <c r="E18" s="13">
        <v>0</v>
      </c>
      <c r="F18" s="134">
        <v>0</v>
      </c>
      <c r="G18" s="94"/>
      <c r="H18" s="134">
        <v>81000</v>
      </c>
      <c r="I18" s="94"/>
      <c r="J18" s="94"/>
    </row>
    <row r="19" spans="1:10" x14ac:dyDescent="0.25">
      <c r="A19" s="4" t="s">
        <v>19</v>
      </c>
      <c r="B19" s="129" t="s">
        <v>20</v>
      </c>
      <c r="C19" s="94"/>
      <c r="D19" s="14">
        <v>81000</v>
      </c>
      <c r="E19" s="14">
        <v>0</v>
      </c>
      <c r="F19" s="130">
        <v>0</v>
      </c>
      <c r="G19" s="94"/>
      <c r="H19" s="130">
        <v>81000</v>
      </c>
      <c r="I19" s="94"/>
      <c r="J19" s="94"/>
    </row>
    <row r="20" spans="1:10" x14ac:dyDescent="0.25">
      <c r="A20" s="5" t="s">
        <v>21</v>
      </c>
      <c r="B20" s="131" t="s">
        <v>20</v>
      </c>
      <c r="C20" s="94"/>
      <c r="D20" s="15">
        <v>81000</v>
      </c>
      <c r="E20" s="15">
        <v>0</v>
      </c>
      <c r="F20" s="132">
        <v>0</v>
      </c>
      <c r="G20" s="94"/>
      <c r="H20" s="132">
        <v>81000</v>
      </c>
      <c r="I20" s="94"/>
      <c r="J20" s="94"/>
    </row>
    <row r="21" spans="1:10" x14ac:dyDescent="0.25">
      <c r="A21" s="6" t="s">
        <v>22</v>
      </c>
      <c r="B21" s="125" t="s">
        <v>23</v>
      </c>
      <c r="C21" s="94"/>
      <c r="D21" s="16">
        <v>55000</v>
      </c>
      <c r="E21" s="16">
        <v>0</v>
      </c>
      <c r="F21" s="126">
        <v>0</v>
      </c>
      <c r="G21" s="94"/>
      <c r="H21" s="126">
        <v>55000</v>
      </c>
      <c r="I21" s="94"/>
      <c r="J21" s="94"/>
    </row>
    <row r="22" spans="1:10" x14ac:dyDescent="0.25">
      <c r="A22" s="7" t="s">
        <v>24</v>
      </c>
      <c r="B22" s="121" t="s">
        <v>25</v>
      </c>
      <c r="C22" s="94"/>
      <c r="D22" s="17">
        <v>55000</v>
      </c>
      <c r="E22" s="17">
        <v>0</v>
      </c>
      <c r="F22" s="122">
        <v>0</v>
      </c>
      <c r="G22" s="94"/>
      <c r="H22" s="122">
        <v>55000</v>
      </c>
      <c r="I22" s="94"/>
      <c r="J22" s="94"/>
    </row>
    <row r="23" spans="1:10" ht="22.5" x14ac:dyDescent="0.25">
      <c r="A23" s="7" t="s">
        <v>26</v>
      </c>
      <c r="B23" s="121" t="s">
        <v>27</v>
      </c>
      <c r="C23" s="94"/>
      <c r="D23" s="17">
        <v>55000</v>
      </c>
      <c r="E23" s="17">
        <v>0</v>
      </c>
      <c r="F23" s="122">
        <v>0</v>
      </c>
      <c r="G23" s="94"/>
      <c r="H23" s="122">
        <v>55000</v>
      </c>
      <c r="I23" s="94"/>
      <c r="J23" s="94"/>
    </row>
    <row r="24" spans="1:10" x14ac:dyDescent="0.25">
      <c r="A24" s="7" t="s">
        <v>28</v>
      </c>
      <c r="B24" s="121" t="s">
        <v>0</v>
      </c>
      <c r="C24" s="94"/>
      <c r="D24" s="17">
        <v>55000</v>
      </c>
      <c r="E24" s="17">
        <v>0</v>
      </c>
      <c r="F24" s="122">
        <v>0</v>
      </c>
      <c r="G24" s="94"/>
      <c r="H24" s="122">
        <v>55000</v>
      </c>
      <c r="I24" s="94"/>
      <c r="J24" s="94"/>
    </row>
    <row r="25" spans="1:10" x14ac:dyDescent="0.25">
      <c r="A25" s="8" t="s">
        <v>29</v>
      </c>
      <c r="B25" s="123" t="s">
        <v>30</v>
      </c>
      <c r="C25" s="94"/>
      <c r="D25" s="18">
        <v>55000</v>
      </c>
      <c r="E25" s="18">
        <v>0</v>
      </c>
      <c r="F25" s="124">
        <v>0</v>
      </c>
      <c r="G25" s="94"/>
      <c r="H25" s="124">
        <v>55000</v>
      </c>
      <c r="I25" s="94"/>
      <c r="J25" s="94"/>
    </row>
    <row r="26" spans="1:10" x14ac:dyDescent="0.25">
      <c r="A26" s="6" t="s">
        <v>31</v>
      </c>
      <c r="B26" s="125" t="s">
        <v>32</v>
      </c>
      <c r="C26" s="94"/>
      <c r="D26" s="16">
        <v>26000</v>
      </c>
      <c r="E26" s="16">
        <v>0</v>
      </c>
      <c r="F26" s="126">
        <v>0</v>
      </c>
      <c r="G26" s="94"/>
      <c r="H26" s="126">
        <v>26000</v>
      </c>
      <c r="I26" s="94"/>
      <c r="J26" s="94"/>
    </row>
    <row r="27" spans="1:10" x14ac:dyDescent="0.25">
      <c r="A27" s="7" t="s">
        <v>24</v>
      </c>
      <c r="B27" s="121" t="s">
        <v>25</v>
      </c>
      <c r="C27" s="94"/>
      <c r="D27" s="17">
        <v>2600</v>
      </c>
      <c r="E27" s="17">
        <v>0</v>
      </c>
      <c r="F27" s="122">
        <v>0</v>
      </c>
      <c r="G27" s="94"/>
      <c r="H27" s="122">
        <v>2600</v>
      </c>
      <c r="I27" s="94"/>
      <c r="J27" s="94"/>
    </row>
    <row r="28" spans="1:10" ht="22.5" x14ac:dyDescent="0.25">
      <c r="A28" s="7" t="s">
        <v>26</v>
      </c>
      <c r="B28" s="121" t="s">
        <v>27</v>
      </c>
      <c r="C28" s="94"/>
      <c r="D28" s="17">
        <v>2600</v>
      </c>
      <c r="E28" s="17">
        <v>0</v>
      </c>
      <c r="F28" s="122">
        <v>0</v>
      </c>
      <c r="G28" s="94"/>
      <c r="H28" s="122">
        <v>2600</v>
      </c>
      <c r="I28" s="94"/>
      <c r="J28" s="94"/>
    </row>
    <row r="29" spans="1:10" x14ac:dyDescent="0.25">
      <c r="A29" s="7" t="s">
        <v>28</v>
      </c>
      <c r="B29" s="121" t="s">
        <v>0</v>
      </c>
      <c r="C29" s="94"/>
      <c r="D29" s="17">
        <v>2600</v>
      </c>
      <c r="E29" s="17">
        <v>0</v>
      </c>
      <c r="F29" s="122">
        <v>0</v>
      </c>
      <c r="G29" s="94"/>
      <c r="H29" s="122">
        <v>2600</v>
      </c>
      <c r="I29" s="94"/>
      <c r="J29" s="94"/>
    </row>
    <row r="30" spans="1:10" x14ac:dyDescent="0.25">
      <c r="A30" s="8" t="s">
        <v>33</v>
      </c>
      <c r="B30" s="123" t="s">
        <v>34</v>
      </c>
      <c r="C30" s="94"/>
      <c r="D30" s="18">
        <v>2600</v>
      </c>
      <c r="E30" s="18">
        <v>0</v>
      </c>
      <c r="F30" s="124">
        <v>0</v>
      </c>
      <c r="G30" s="94"/>
      <c r="H30" s="124">
        <v>2600</v>
      </c>
      <c r="I30" s="94"/>
      <c r="J30" s="94"/>
    </row>
    <row r="31" spans="1:10" x14ac:dyDescent="0.25">
      <c r="A31" s="7" t="s">
        <v>35</v>
      </c>
      <c r="B31" s="121" t="s">
        <v>36</v>
      </c>
      <c r="C31" s="94"/>
      <c r="D31" s="17">
        <v>23400</v>
      </c>
      <c r="E31" s="17">
        <v>0</v>
      </c>
      <c r="F31" s="122">
        <v>0</v>
      </c>
      <c r="G31" s="94"/>
      <c r="H31" s="122">
        <v>23400</v>
      </c>
      <c r="I31" s="94"/>
      <c r="J31" s="94"/>
    </row>
    <row r="32" spans="1:10" ht="22.5" x14ac:dyDescent="0.25">
      <c r="A32" s="7" t="s">
        <v>26</v>
      </c>
      <c r="B32" s="121" t="s">
        <v>27</v>
      </c>
      <c r="C32" s="94"/>
      <c r="D32" s="17">
        <v>23400</v>
      </c>
      <c r="E32" s="17">
        <v>0</v>
      </c>
      <c r="F32" s="122">
        <v>0</v>
      </c>
      <c r="G32" s="94"/>
      <c r="H32" s="122">
        <v>23400</v>
      </c>
      <c r="I32" s="94"/>
      <c r="J32" s="94"/>
    </row>
    <row r="33" spans="1:10" x14ac:dyDescent="0.25">
      <c r="A33" s="7" t="s">
        <v>28</v>
      </c>
      <c r="B33" s="121" t="s">
        <v>0</v>
      </c>
      <c r="C33" s="94"/>
      <c r="D33" s="17">
        <v>23400</v>
      </c>
      <c r="E33" s="17">
        <v>0</v>
      </c>
      <c r="F33" s="122">
        <v>0</v>
      </c>
      <c r="G33" s="94"/>
      <c r="H33" s="122">
        <v>23400</v>
      </c>
      <c r="I33" s="94"/>
      <c r="J33" s="94"/>
    </row>
    <row r="34" spans="1:10" x14ac:dyDescent="0.25">
      <c r="A34" s="8" t="s">
        <v>33</v>
      </c>
      <c r="B34" s="123" t="s">
        <v>34</v>
      </c>
      <c r="C34" s="94"/>
      <c r="D34" s="18">
        <v>23400</v>
      </c>
      <c r="E34" s="18">
        <v>0</v>
      </c>
      <c r="F34" s="124">
        <v>0</v>
      </c>
      <c r="G34" s="94"/>
      <c r="H34" s="124">
        <v>23400</v>
      </c>
      <c r="I34" s="94"/>
      <c r="J34" s="94"/>
    </row>
    <row r="35" spans="1:10" x14ac:dyDescent="0.25">
      <c r="A35" s="3" t="s">
        <v>37</v>
      </c>
      <c r="B35" s="133" t="s">
        <v>38</v>
      </c>
      <c r="C35" s="94"/>
      <c r="D35" s="13">
        <v>25000</v>
      </c>
      <c r="E35" s="13">
        <v>0</v>
      </c>
      <c r="F35" s="134">
        <v>0</v>
      </c>
      <c r="G35" s="94"/>
      <c r="H35" s="134">
        <v>25000</v>
      </c>
      <c r="I35" s="94"/>
      <c r="J35" s="94"/>
    </row>
    <row r="36" spans="1:10" x14ac:dyDescent="0.25">
      <c r="A36" s="4" t="s">
        <v>19</v>
      </c>
      <c r="B36" s="129" t="s">
        <v>20</v>
      </c>
      <c r="C36" s="94"/>
      <c r="D36" s="14">
        <v>25000</v>
      </c>
      <c r="E36" s="14">
        <v>0</v>
      </c>
      <c r="F36" s="130">
        <v>0</v>
      </c>
      <c r="G36" s="94"/>
      <c r="H36" s="130">
        <v>25000</v>
      </c>
      <c r="I36" s="94"/>
      <c r="J36" s="94"/>
    </row>
    <row r="37" spans="1:10" x14ac:dyDescent="0.25">
      <c r="A37" s="5" t="s">
        <v>21</v>
      </c>
      <c r="B37" s="131" t="s">
        <v>20</v>
      </c>
      <c r="C37" s="94"/>
      <c r="D37" s="15">
        <v>25000</v>
      </c>
      <c r="E37" s="15">
        <v>0</v>
      </c>
      <c r="F37" s="132">
        <v>0</v>
      </c>
      <c r="G37" s="94"/>
      <c r="H37" s="132">
        <v>25000</v>
      </c>
      <c r="I37" s="94"/>
      <c r="J37" s="94"/>
    </row>
    <row r="38" spans="1:10" x14ac:dyDescent="0.25">
      <c r="A38" s="6" t="s">
        <v>39</v>
      </c>
      <c r="B38" s="125" t="s">
        <v>40</v>
      </c>
      <c r="C38" s="94"/>
      <c r="D38" s="16">
        <v>25000</v>
      </c>
      <c r="E38" s="16">
        <v>0</v>
      </c>
      <c r="F38" s="126">
        <v>0</v>
      </c>
      <c r="G38" s="94"/>
      <c r="H38" s="126">
        <v>25000</v>
      </c>
      <c r="I38" s="94"/>
      <c r="J38" s="94"/>
    </row>
    <row r="39" spans="1:10" x14ac:dyDescent="0.25">
      <c r="A39" s="7" t="s">
        <v>24</v>
      </c>
      <c r="B39" s="121" t="s">
        <v>25</v>
      </c>
      <c r="C39" s="94"/>
      <c r="D39" s="17">
        <v>25000</v>
      </c>
      <c r="E39" s="17">
        <v>0</v>
      </c>
      <c r="F39" s="122">
        <v>0</v>
      </c>
      <c r="G39" s="94"/>
      <c r="H39" s="122">
        <v>25000</v>
      </c>
      <c r="I39" s="94"/>
      <c r="J39" s="94"/>
    </row>
    <row r="40" spans="1:10" ht="22.5" x14ac:dyDescent="0.25">
      <c r="A40" s="7" t="s">
        <v>26</v>
      </c>
      <c r="B40" s="121" t="s">
        <v>27</v>
      </c>
      <c r="C40" s="94"/>
      <c r="D40" s="17">
        <v>25000</v>
      </c>
      <c r="E40" s="17">
        <v>0</v>
      </c>
      <c r="F40" s="122">
        <v>0</v>
      </c>
      <c r="G40" s="94"/>
      <c r="H40" s="122">
        <v>25000</v>
      </c>
      <c r="I40" s="94"/>
      <c r="J40" s="94"/>
    </row>
    <row r="41" spans="1:10" x14ac:dyDescent="0.25">
      <c r="A41" s="7" t="s">
        <v>28</v>
      </c>
      <c r="B41" s="121" t="s">
        <v>0</v>
      </c>
      <c r="C41" s="94"/>
      <c r="D41" s="17">
        <v>25000</v>
      </c>
      <c r="E41" s="17">
        <v>0</v>
      </c>
      <c r="F41" s="122">
        <v>0</v>
      </c>
      <c r="G41" s="94"/>
      <c r="H41" s="122">
        <v>25000</v>
      </c>
      <c r="I41" s="94"/>
      <c r="J41" s="94"/>
    </row>
    <row r="42" spans="1:10" x14ac:dyDescent="0.25">
      <c r="A42" s="8" t="s">
        <v>29</v>
      </c>
      <c r="B42" s="123" t="s">
        <v>30</v>
      </c>
      <c r="C42" s="94"/>
      <c r="D42" s="18">
        <v>25000</v>
      </c>
      <c r="E42" s="18">
        <v>0</v>
      </c>
      <c r="F42" s="124">
        <v>0</v>
      </c>
      <c r="G42" s="94"/>
      <c r="H42" s="124">
        <v>25000</v>
      </c>
      <c r="I42" s="94"/>
      <c r="J42" s="94"/>
    </row>
    <row r="43" spans="1:10" x14ac:dyDescent="0.25">
      <c r="A43" s="3" t="s">
        <v>41</v>
      </c>
      <c r="B43" s="133" t="s">
        <v>42</v>
      </c>
      <c r="C43" s="94"/>
      <c r="D43" s="13">
        <v>27000</v>
      </c>
      <c r="E43" s="13">
        <v>0</v>
      </c>
      <c r="F43" s="134">
        <v>0</v>
      </c>
      <c r="G43" s="94"/>
      <c r="H43" s="134">
        <v>27000</v>
      </c>
      <c r="I43" s="94"/>
      <c r="J43" s="94"/>
    </row>
    <row r="44" spans="1:10" x14ac:dyDescent="0.25">
      <c r="A44" s="4" t="s">
        <v>19</v>
      </c>
      <c r="B44" s="129" t="s">
        <v>20</v>
      </c>
      <c r="C44" s="94"/>
      <c r="D44" s="14">
        <v>27000</v>
      </c>
      <c r="E44" s="14">
        <v>0</v>
      </c>
      <c r="F44" s="130">
        <v>0</v>
      </c>
      <c r="G44" s="94"/>
      <c r="H44" s="130">
        <v>27000</v>
      </c>
      <c r="I44" s="94"/>
      <c r="J44" s="94"/>
    </row>
    <row r="45" spans="1:10" x14ac:dyDescent="0.25">
      <c r="A45" s="5" t="s">
        <v>21</v>
      </c>
      <c r="B45" s="131" t="s">
        <v>20</v>
      </c>
      <c r="C45" s="94"/>
      <c r="D45" s="15">
        <v>27000</v>
      </c>
      <c r="E45" s="15">
        <v>0</v>
      </c>
      <c r="F45" s="132">
        <v>0</v>
      </c>
      <c r="G45" s="94"/>
      <c r="H45" s="132">
        <v>27000</v>
      </c>
      <c r="I45" s="94"/>
      <c r="J45" s="94"/>
    </row>
    <row r="46" spans="1:10" x14ac:dyDescent="0.25">
      <c r="A46" s="6" t="s">
        <v>43</v>
      </c>
      <c r="B46" s="125" t="s">
        <v>44</v>
      </c>
      <c r="C46" s="94"/>
      <c r="D46" s="16">
        <v>27000</v>
      </c>
      <c r="E46" s="16">
        <v>0</v>
      </c>
      <c r="F46" s="126">
        <v>0</v>
      </c>
      <c r="G46" s="94"/>
      <c r="H46" s="126">
        <v>27000</v>
      </c>
      <c r="I46" s="94"/>
      <c r="J46" s="94"/>
    </row>
    <row r="47" spans="1:10" x14ac:dyDescent="0.25">
      <c r="A47" s="7" t="s">
        <v>24</v>
      </c>
      <c r="B47" s="121" t="s">
        <v>25</v>
      </c>
      <c r="C47" s="94"/>
      <c r="D47" s="17">
        <v>25000</v>
      </c>
      <c r="E47" s="17">
        <v>0</v>
      </c>
      <c r="F47" s="122">
        <v>0</v>
      </c>
      <c r="G47" s="94"/>
      <c r="H47" s="122">
        <v>25000</v>
      </c>
      <c r="I47" s="94"/>
      <c r="J47" s="94"/>
    </row>
    <row r="48" spans="1:10" ht="22.5" x14ac:dyDescent="0.25">
      <c r="A48" s="7" t="s">
        <v>26</v>
      </c>
      <c r="B48" s="121" t="s">
        <v>27</v>
      </c>
      <c r="C48" s="94"/>
      <c r="D48" s="17">
        <v>25000</v>
      </c>
      <c r="E48" s="17">
        <v>0</v>
      </c>
      <c r="F48" s="122">
        <v>0</v>
      </c>
      <c r="G48" s="94"/>
      <c r="H48" s="122">
        <v>25000</v>
      </c>
      <c r="I48" s="94"/>
      <c r="J48" s="94"/>
    </row>
    <row r="49" spans="1:10" x14ac:dyDescent="0.25">
      <c r="A49" s="7" t="s">
        <v>28</v>
      </c>
      <c r="B49" s="121" t="s">
        <v>0</v>
      </c>
      <c r="C49" s="94"/>
      <c r="D49" s="17">
        <v>25000</v>
      </c>
      <c r="E49" s="17">
        <v>0</v>
      </c>
      <c r="F49" s="122">
        <v>0</v>
      </c>
      <c r="G49" s="94"/>
      <c r="H49" s="122">
        <v>25000</v>
      </c>
      <c r="I49" s="94"/>
      <c r="J49" s="94"/>
    </row>
    <row r="50" spans="1:10" x14ac:dyDescent="0.25">
      <c r="A50" s="8" t="s">
        <v>29</v>
      </c>
      <c r="B50" s="123" t="s">
        <v>30</v>
      </c>
      <c r="C50" s="94"/>
      <c r="D50" s="18">
        <v>25000</v>
      </c>
      <c r="E50" s="18">
        <v>0</v>
      </c>
      <c r="F50" s="124">
        <v>0</v>
      </c>
      <c r="G50" s="94"/>
      <c r="H50" s="124">
        <v>25000</v>
      </c>
      <c r="I50" s="94"/>
      <c r="J50" s="94"/>
    </row>
    <row r="51" spans="1:10" x14ac:dyDescent="0.25">
      <c r="A51" s="7" t="s">
        <v>45</v>
      </c>
      <c r="B51" s="121" t="s">
        <v>46</v>
      </c>
      <c r="C51" s="94"/>
      <c r="D51" s="17">
        <v>2000</v>
      </c>
      <c r="E51" s="17">
        <v>0</v>
      </c>
      <c r="F51" s="122">
        <v>0</v>
      </c>
      <c r="G51" s="94"/>
      <c r="H51" s="122">
        <v>2000</v>
      </c>
      <c r="I51" s="94"/>
      <c r="J51" s="94"/>
    </row>
    <row r="52" spans="1:10" ht="22.5" x14ac:dyDescent="0.25">
      <c r="A52" s="7" t="s">
        <v>26</v>
      </c>
      <c r="B52" s="121" t="s">
        <v>27</v>
      </c>
      <c r="C52" s="94"/>
      <c r="D52" s="17">
        <v>2000</v>
      </c>
      <c r="E52" s="17">
        <v>0</v>
      </c>
      <c r="F52" s="122">
        <v>0</v>
      </c>
      <c r="G52" s="94"/>
      <c r="H52" s="122">
        <v>2000</v>
      </c>
      <c r="I52" s="94"/>
      <c r="J52" s="94"/>
    </row>
    <row r="53" spans="1:10" x14ac:dyDescent="0.25">
      <c r="A53" s="7" t="s">
        <v>28</v>
      </c>
      <c r="B53" s="121" t="s">
        <v>0</v>
      </c>
      <c r="C53" s="94"/>
      <c r="D53" s="17">
        <v>2000</v>
      </c>
      <c r="E53" s="17">
        <v>0</v>
      </c>
      <c r="F53" s="122">
        <v>0</v>
      </c>
      <c r="G53" s="94"/>
      <c r="H53" s="122">
        <v>2000</v>
      </c>
      <c r="I53" s="94"/>
      <c r="J53" s="94"/>
    </row>
    <row r="54" spans="1:10" x14ac:dyDescent="0.25">
      <c r="A54" s="8" t="s">
        <v>29</v>
      </c>
      <c r="B54" s="123" t="s">
        <v>30</v>
      </c>
      <c r="C54" s="94"/>
      <c r="D54" s="18">
        <v>2000</v>
      </c>
      <c r="E54" s="18">
        <v>0</v>
      </c>
      <c r="F54" s="124">
        <v>0</v>
      </c>
      <c r="G54" s="94"/>
      <c r="H54" s="124">
        <v>2000</v>
      </c>
      <c r="I54" s="94"/>
      <c r="J54" s="94"/>
    </row>
    <row r="55" spans="1:10" x14ac:dyDescent="0.25">
      <c r="A55" s="3" t="s">
        <v>47</v>
      </c>
      <c r="B55" s="133" t="s">
        <v>48</v>
      </c>
      <c r="C55" s="94"/>
      <c r="D55" s="13">
        <v>2000</v>
      </c>
      <c r="E55" s="13">
        <v>0</v>
      </c>
      <c r="F55" s="134">
        <v>0</v>
      </c>
      <c r="G55" s="94"/>
      <c r="H55" s="134">
        <v>2000</v>
      </c>
      <c r="I55" s="94"/>
      <c r="J55" s="94"/>
    </row>
    <row r="56" spans="1:10" x14ac:dyDescent="0.25">
      <c r="A56" s="4" t="s">
        <v>19</v>
      </c>
      <c r="B56" s="129" t="s">
        <v>20</v>
      </c>
      <c r="C56" s="94"/>
      <c r="D56" s="14">
        <v>2000</v>
      </c>
      <c r="E56" s="14">
        <v>0</v>
      </c>
      <c r="F56" s="130">
        <v>0</v>
      </c>
      <c r="G56" s="94"/>
      <c r="H56" s="130">
        <v>2000</v>
      </c>
      <c r="I56" s="94"/>
      <c r="J56" s="94"/>
    </row>
    <row r="57" spans="1:10" x14ac:dyDescent="0.25">
      <c r="A57" s="5" t="s">
        <v>21</v>
      </c>
      <c r="B57" s="131" t="s">
        <v>20</v>
      </c>
      <c r="C57" s="94"/>
      <c r="D57" s="15">
        <v>2000</v>
      </c>
      <c r="E57" s="15">
        <v>0</v>
      </c>
      <c r="F57" s="132">
        <v>0</v>
      </c>
      <c r="G57" s="94"/>
      <c r="H57" s="132">
        <v>2000</v>
      </c>
      <c r="I57" s="94"/>
      <c r="J57" s="94"/>
    </row>
    <row r="58" spans="1:10" x14ac:dyDescent="0.25">
      <c r="A58" s="6" t="s">
        <v>49</v>
      </c>
      <c r="B58" s="125" t="s">
        <v>50</v>
      </c>
      <c r="C58" s="94"/>
      <c r="D58" s="16">
        <v>2000</v>
      </c>
      <c r="E58" s="16">
        <v>0</v>
      </c>
      <c r="F58" s="126">
        <v>0</v>
      </c>
      <c r="G58" s="94"/>
      <c r="H58" s="126">
        <v>2000</v>
      </c>
      <c r="I58" s="94"/>
      <c r="J58" s="94"/>
    </row>
    <row r="59" spans="1:10" x14ac:dyDescent="0.25">
      <c r="A59" s="7" t="s">
        <v>24</v>
      </c>
      <c r="B59" s="121" t="s">
        <v>25</v>
      </c>
      <c r="C59" s="94"/>
      <c r="D59" s="17">
        <v>2000</v>
      </c>
      <c r="E59" s="17">
        <v>0</v>
      </c>
      <c r="F59" s="122">
        <v>0</v>
      </c>
      <c r="G59" s="94"/>
      <c r="H59" s="122">
        <v>2000</v>
      </c>
      <c r="I59" s="94"/>
      <c r="J59" s="94"/>
    </row>
    <row r="60" spans="1:10" ht="22.5" x14ac:dyDescent="0.25">
      <c r="A60" s="7" t="s">
        <v>26</v>
      </c>
      <c r="B60" s="121" t="s">
        <v>27</v>
      </c>
      <c r="C60" s="94"/>
      <c r="D60" s="17">
        <v>2000</v>
      </c>
      <c r="E60" s="17">
        <v>0</v>
      </c>
      <c r="F60" s="122">
        <v>0</v>
      </c>
      <c r="G60" s="94"/>
      <c r="H60" s="122">
        <v>2000</v>
      </c>
      <c r="I60" s="94"/>
      <c r="J60" s="94"/>
    </row>
    <row r="61" spans="1:10" x14ac:dyDescent="0.25">
      <c r="A61" s="7" t="s">
        <v>28</v>
      </c>
      <c r="B61" s="121" t="s">
        <v>0</v>
      </c>
      <c r="C61" s="94"/>
      <c r="D61" s="17">
        <v>2000</v>
      </c>
      <c r="E61" s="17">
        <v>0</v>
      </c>
      <c r="F61" s="122">
        <v>0</v>
      </c>
      <c r="G61" s="94"/>
      <c r="H61" s="122">
        <v>2000</v>
      </c>
      <c r="I61" s="94"/>
      <c r="J61" s="94"/>
    </row>
    <row r="62" spans="1:10" x14ac:dyDescent="0.25">
      <c r="A62" s="8" t="s">
        <v>29</v>
      </c>
      <c r="B62" s="123" t="s">
        <v>30</v>
      </c>
      <c r="C62" s="94"/>
      <c r="D62" s="18">
        <v>2000</v>
      </c>
      <c r="E62" s="18">
        <v>0</v>
      </c>
      <c r="F62" s="124">
        <v>0</v>
      </c>
      <c r="G62" s="94"/>
      <c r="H62" s="124">
        <v>2000</v>
      </c>
      <c r="I62" s="94"/>
      <c r="J62" s="94"/>
    </row>
    <row r="63" spans="1:10" x14ac:dyDescent="0.25">
      <c r="A63" s="2" t="s">
        <v>51</v>
      </c>
      <c r="B63" s="137" t="s">
        <v>52</v>
      </c>
      <c r="C63" s="94"/>
      <c r="D63" s="12">
        <v>34677776.659999996</v>
      </c>
      <c r="E63" s="12">
        <v>501710.29</v>
      </c>
      <c r="F63" s="138">
        <v>1.45</v>
      </c>
      <c r="G63" s="94"/>
      <c r="H63" s="138">
        <v>35179486.950000003</v>
      </c>
      <c r="I63" s="94"/>
      <c r="J63" s="94"/>
    </row>
    <row r="64" spans="1:10" x14ac:dyDescent="0.25">
      <c r="A64" s="3" t="s">
        <v>53</v>
      </c>
      <c r="B64" s="133" t="s">
        <v>54</v>
      </c>
      <c r="C64" s="94"/>
      <c r="D64" s="13">
        <v>1571500</v>
      </c>
      <c r="E64" s="13">
        <v>70000</v>
      </c>
      <c r="F64" s="134">
        <v>4.45</v>
      </c>
      <c r="G64" s="94"/>
      <c r="H64" s="134">
        <v>1641500</v>
      </c>
      <c r="I64" s="94"/>
      <c r="J64" s="94"/>
    </row>
    <row r="65" spans="1:10" x14ac:dyDescent="0.25">
      <c r="A65" s="4" t="s">
        <v>19</v>
      </c>
      <c r="B65" s="129" t="s">
        <v>20</v>
      </c>
      <c r="C65" s="94"/>
      <c r="D65" s="14">
        <v>1336500</v>
      </c>
      <c r="E65" s="14">
        <v>70000</v>
      </c>
      <c r="F65" s="130">
        <v>5.24</v>
      </c>
      <c r="G65" s="94"/>
      <c r="H65" s="130">
        <v>1406500</v>
      </c>
      <c r="I65" s="94"/>
      <c r="J65" s="94"/>
    </row>
    <row r="66" spans="1:10" x14ac:dyDescent="0.25">
      <c r="A66" s="5" t="s">
        <v>21</v>
      </c>
      <c r="B66" s="131" t="s">
        <v>20</v>
      </c>
      <c r="C66" s="94"/>
      <c r="D66" s="15">
        <v>1336500</v>
      </c>
      <c r="E66" s="15">
        <v>70000</v>
      </c>
      <c r="F66" s="132">
        <v>5.24</v>
      </c>
      <c r="G66" s="94"/>
      <c r="H66" s="132">
        <v>1406500</v>
      </c>
      <c r="I66" s="94"/>
      <c r="J66" s="94"/>
    </row>
    <row r="67" spans="1:10" x14ac:dyDescent="0.25">
      <c r="A67" s="6" t="s">
        <v>55</v>
      </c>
      <c r="B67" s="125" t="s">
        <v>56</v>
      </c>
      <c r="C67" s="94"/>
      <c r="D67" s="16">
        <v>952600</v>
      </c>
      <c r="E67" s="16">
        <v>70000</v>
      </c>
      <c r="F67" s="126">
        <v>7.35</v>
      </c>
      <c r="G67" s="94"/>
      <c r="H67" s="126">
        <v>1022600</v>
      </c>
      <c r="I67" s="94"/>
      <c r="J67" s="94"/>
    </row>
    <row r="68" spans="1:10" x14ac:dyDescent="0.25">
      <c r="A68" s="7" t="s">
        <v>35</v>
      </c>
      <c r="B68" s="121" t="s">
        <v>36</v>
      </c>
      <c r="C68" s="94"/>
      <c r="D68" s="17">
        <v>952600</v>
      </c>
      <c r="E68" s="17">
        <v>70000</v>
      </c>
      <c r="F68" s="122">
        <v>7.35</v>
      </c>
      <c r="G68" s="94"/>
      <c r="H68" s="122">
        <v>1022600</v>
      </c>
      <c r="I68" s="94"/>
      <c r="J68" s="94"/>
    </row>
    <row r="69" spans="1:10" ht="22.5" x14ac:dyDescent="0.25">
      <c r="A69" s="7" t="s">
        <v>26</v>
      </c>
      <c r="B69" s="121" t="s">
        <v>27</v>
      </c>
      <c r="C69" s="94"/>
      <c r="D69" s="17">
        <v>952600</v>
      </c>
      <c r="E69" s="17">
        <v>70000</v>
      </c>
      <c r="F69" s="122">
        <v>7.35</v>
      </c>
      <c r="G69" s="94"/>
      <c r="H69" s="122">
        <v>1022600</v>
      </c>
      <c r="I69" s="94"/>
      <c r="J69" s="94"/>
    </row>
    <row r="70" spans="1:10" x14ac:dyDescent="0.25">
      <c r="A70" s="7" t="s">
        <v>28</v>
      </c>
      <c r="B70" s="121" t="s">
        <v>0</v>
      </c>
      <c r="C70" s="94"/>
      <c r="D70" s="17">
        <v>952600</v>
      </c>
      <c r="E70" s="17">
        <v>70000</v>
      </c>
      <c r="F70" s="122">
        <v>7.35</v>
      </c>
      <c r="G70" s="94"/>
      <c r="H70" s="122">
        <v>1022600</v>
      </c>
      <c r="I70" s="94"/>
      <c r="J70" s="94"/>
    </row>
    <row r="71" spans="1:10" x14ac:dyDescent="0.25">
      <c r="A71" s="8" t="s">
        <v>57</v>
      </c>
      <c r="B71" s="123" t="s">
        <v>58</v>
      </c>
      <c r="C71" s="94"/>
      <c r="D71" s="18">
        <v>470000</v>
      </c>
      <c r="E71" s="18">
        <v>0</v>
      </c>
      <c r="F71" s="124">
        <v>0</v>
      </c>
      <c r="G71" s="94"/>
      <c r="H71" s="124">
        <v>470000</v>
      </c>
      <c r="I71" s="94"/>
      <c r="J71" s="94"/>
    </row>
    <row r="72" spans="1:10" x14ac:dyDescent="0.25">
      <c r="A72" s="8" t="s">
        <v>59</v>
      </c>
      <c r="B72" s="123" t="s">
        <v>60</v>
      </c>
      <c r="C72" s="94"/>
      <c r="D72" s="18">
        <v>84600</v>
      </c>
      <c r="E72" s="18">
        <v>0</v>
      </c>
      <c r="F72" s="124">
        <v>0</v>
      </c>
      <c r="G72" s="94"/>
      <c r="H72" s="124">
        <v>84600</v>
      </c>
      <c r="I72" s="94"/>
      <c r="J72" s="94"/>
    </row>
    <row r="73" spans="1:10" x14ac:dyDescent="0.25">
      <c r="A73" s="8" t="s">
        <v>61</v>
      </c>
      <c r="B73" s="123" t="s">
        <v>62</v>
      </c>
      <c r="C73" s="94"/>
      <c r="D73" s="18">
        <v>27000</v>
      </c>
      <c r="E73" s="18">
        <v>10000</v>
      </c>
      <c r="F73" s="124">
        <v>37.04</v>
      </c>
      <c r="G73" s="94"/>
      <c r="H73" s="124">
        <v>37000</v>
      </c>
      <c r="I73" s="94"/>
      <c r="J73" s="94"/>
    </row>
    <row r="74" spans="1:10" x14ac:dyDescent="0.25">
      <c r="A74" s="8" t="s">
        <v>63</v>
      </c>
      <c r="B74" s="123" t="s">
        <v>64</v>
      </c>
      <c r="C74" s="94"/>
      <c r="D74" s="18">
        <v>70000</v>
      </c>
      <c r="E74" s="18">
        <v>60000</v>
      </c>
      <c r="F74" s="124">
        <v>85.71</v>
      </c>
      <c r="G74" s="94"/>
      <c r="H74" s="124">
        <v>130000</v>
      </c>
      <c r="I74" s="94"/>
      <c r="J74" s="94"/>
    </row>
    <row r="75" spans="1:10" x14ac:dyDescent="0.25">
      <c r="A75" s="8" t="s">
        <v>65</v>
      </c>
      <c r="B75" s="123" t="s">
        <v>66</v>
      </c>
      <c r="C75" s="94"/>
      <c r="D75" s="18">
        <v>15000</v>
      </c>
      <c r="E75" s="18">
        <v>0</v>
      </c>
      <c r="F75" s="124">
        <v>0</v>
      </c>
      <c r="G75" s="94"/>
      <c r="H75" s="124">
        <v>15000</v>
      </c>
      <c r="I75" s="94"/>
      <c r="J75" s="94"/>
    </row>
    <row r="76" spans="1:10" x14ac:dyDescent="0.25">
      <c r="A76" s="8" t="s">
        <v>29</v>
      </c>
      <c r="B76" s="123" t="s">
        <v>30</v>
      </c>
      <c r="C76" s="94"/>
      <c r="D76" s="18">
        <v>226000</v>
      </c>
      <c r="E76" s="18">
        <v>0</v>
      </c>
      <c r="F76" s="124">
        <v>0</v>
      </c>
      <c r="G76" s="94"/>
      <c r="H76" s="124">
        <v>226000</v>
      </c>
      <c r="I76" s="94"/>
      <c r="J76" s="94"/>
    </row>
    <row r="77" spans="1:10" x14ac:dyDescent="0.25">
      <c r="A77" s="8" t="s">
        <v>67</v>
      </c>
      <c r="B77" s="123" t="s">
        <v>68</v>
      </c>
      <c r="C77" s="94"/>
      <c r="D77" s="18">
        <v>60000</v>
      </c>
      <c r="E77" s="18">
        <v>0</v>
      </c>
      <c r="F77" s="124">
        <v>0</v>
      </c>
      <c r="G77" s="94"/>
      <c r="H77" s="124">
        <v>60000</v>
      </c>
      <c r="I77" s="94"/>
      <c r="J77" s="94"/>
    </row>
    <row r="78" spans="1:10" x14ac:dyDescent="0.25">
      <c r="A78" s="6" t="s">
        <v>69</v>
      </c>
      <c r="B78" s="125" t="s">
        <v>70</v>
      </c>
      <c r="C78" s="94"/>
      <c r="D78" s="16">
        <v>7500</v>
      </c>
      <c r="E78" s="16">
        <v>0</v>
      </c>
      <c r="F78" s="126">
        <v>0</v>
      </c>
      <c r="G78" s="94"/>
      <c r="H78" s="126">
        <v>7500</v>
      </c>
      <c r="I78" s="94"/>
      <c r="J78" s="94"/>
    </row>
    <row r="79" spans="1:10" x14ac:dyDescent="0.25">
      <c r="A79" s="7" t="s">
        <v>24</v>
      </c>
      <c r="B79" s="121" t="s">
        <v>25</v>
      </c>
      <c r="C79" s="94"/>
      <c r="D79" s="17">
        <v>7500</v>
      </c>
      <c r="E79" s="17">
        <v>0</v>
      </c>
      <c r="F79" s="122">
        <v>0</v>
      </c>
      <c r="G79" s="94"/>
      <c r="H79" s="122">
        <v>7500</v>
      </c>
      <c r="I79" s="94"/>
      <c r="J79" s="94"/>
    </row>
    <row r="80" spans="1:10" ht="22.5" x14ac:dyDescent="0.25">
      <c r="A80" s="7" t="s">
        <v>26</v>
      </c>
      <c r="B80" s="121" t="s">
        <v>27</v>
      </c>
      <c r="C80" s="94"/>
      <c r="D80" s="17">
        <v>7500</v>
      </c>
      <c r="E80" s="17">
        <v>0</v>
      </c>
      <c r="F80" s="122">
        <v>0</v>
      </c>
      <c r="G80" s="94"/>
      <c r="H80" s="122">
        <v>7500</v>
      </c>
      <c r="I80" s="94"/>
      <c r="J80" s="94"/>
    </row>
    <row r="81" spans="1:10" x14ac:dyDescent="0.25">
      <c r="A81" s="7" t="s">
        <v>28</v>
      </c>
      <c r="B81" s="121" t="s">
        <v>0</v>
      </c>
      <c r="C81" s="94"/>
      <c r="D81" s="17">
        <v>7500</v>
      </c>
      <c r="E81" s="17">
        <v>0</v>
      </c>
      <c r="F81" s="122">
        <v>0</v>
      </c>
      <c r="G81" s="94"/>
      <c r="H81" s="122">
        <v>7500</v>
      </c>
      <c r="I81" s="94"/>
      <c r="J81" s="94"/>
    </row>
    <row r="82" spans="1:10" x14ac:dyDescent="0.25">
      <c r="A82" s="8" t="s">
        <v>33</v>
      </c>
      <c r="B82" s="123" t="s">
        <v>34</v>
      </c>
      <c r="C82" s="94"/>
      <c r="D82" s="18">
        <v>7500</v>
      </c>
      <c r="E82" s="18">
        <v>0</v>
      </c>
      <c r="F82" s="124">
        <v>0</v>
      </c>
      <c r="G82" s="94"/>
      <c r="H82" s="124">
        <v>7500</v>
      </c>
      <c r="I82" s="94"/>
      <c r="J82" s="94"/>
    </row>
    <row r="83" spans="1:10" x14ac:dyDescent="0.25">
      <c r="A83" s="6" t="s">
        <v>71</v>
      </c>
      <c r="B83" s="125" t="s">
        <v>72</v>
      </c>
      <c r="C83" s="94"/>
      <c r="D83" s="16">
        <v>45000</v>
      </c>
      <c r="E83" s="16">
        <v>0</v>
      </c>
      <c r="F83" s="126">
        <v>0</v>
      </c>
      <c r="G83" s="94"/>
      <c r="H83" s="126">
        <v>45000</v>
      </c>
      <c r="I83" s="94"/>
      <c r="J83" s="94"/>
    </row>
    <row r="84" spans="1:10" x14ac:dyDescent="0.25">
      <c r="A84" s="7" t="s">
        <v>24</v>
      </c>
      <c r="B84" s="121" t="s">
        <v>25</v>
      </c>
      <c r="C84" s="94"/>
      <c r="D84" s="17">
        <v>45000</v>
      </c>
      <c r="E84" s="17">
        <v>0</v>
      </c>
      <c r="F84" s="122">
        <v>0</v>
      </c>
      <c r="G84" s="94"/>
      <c r="H84" s="122">
        <v>45000</v>
      </c>
      <c r="I84" s="94"/>
      <c r="J84" s="94"/>
    </row>
    <row r="85" spans="1:10" ht="22.5" x14ac:dyDescent="0.25">
      <c r="A85" s="7" t="s">
        <v>26</v>
      </c>
      <c r="B85" s="121" t="s">
        <v>27</v>
      </c>
      <c r="C85" s="94"/>
      <c r="D85" s="17">
        <v>45000</v>
      </c>
      <c r="E85" s="17">
        <v>0</v>
      </c>
      <c r="F85" s="122">
        <v>0</v>
      </c>
      <c r="G85" s="94"/>
      <c r="H85" s="122">
        <v>45000</v>
      </c>
      <c r="I85" s="94"/>
      <c r="J85" s="94"/>
    </row>
    <row r="86" spans="1:10" x14ac:dyDescent="0.25">
      <c r="A86" s="7" t="s">
        <v>28</v>
      </c>
      <c r="B86" s="121" t="s">
        <v>0</v>
      </c>
      <c r="C86" s="94"/>
      <c r="D86" s="17">
        <v>45000</v>
      </c>
      <c r="E86" s="17">
        <v>0</v>
      </c>
      <c r="F86" s="122">
        <v>0</v>
      </c>
      <c r="G86" s="94"/>
      <c r="H86" s="122">
        <v>45000</v>
      </c>
      <c r="I86" s="94"/>
      <c r="J86" s="94"/>
    </row>
    <row r="87" spans="1:10" x14ac:dyDescent="0.25">
      <c r="A87" s="8" t="s">
        <v>29</v>
      </c>
      <c r="B87" s="123" t="s">
        <v>30</v>
      </c>
      <c r="C87" s="94"/>
      <c r="D87" s="18">
        <v>45000</v>
      </c>
      <c r="E87" s="18">
        <v>0</v>
      </c>
      <c r="F87" s="124">
        <v>0</v>
      </c>
      <c r="G87" s="94"/>
      <c r="H87" s="124">
        <v>45000</v>
      </c>
      <c r="I87" s="94"/>
      <c r="J87" s="94"/>
    </row>
    <row r="88" spans="1:10" x14ac:dyDescent="0.25">
      <c r="A88" s="6" t="s">
        <v>73</v>
      </c>
      <c r="B88" s="125" t="s">
        <v>74</v>
      </c>
      <c r="C88" s="94"/>
      <c r="D88" s="16">
        <v>331400</v>
      </c>
      <c r="E88" s="16">
        <v>0</v>
      </c>
      <c r="F88" s="126">
        <v>0</v>
      </c>
      <c r="G88" s="94"/>
      <c r="H88" s="126">
        <v>331400</v>
      </c>
      <c r="I88" s="94"/>
      <c r="J88" s="94"/>
    </row>
    <row r="89" spans="1:10" x14ac:dyDescent="0.25">
      <c r="A89" s="7" t="s">
        <v>35</v>
      </c>
      <c r="B89" s="121" t="s">
        <v>36</v>
      </c>
      <c r="C89" s="94"/>
      <c r="D89" s="17">
        <v>331400</v>
      </c>
      <c r="E89" s="17">
        <v>0</v>
      </c>
      <c r="F89" s="122">
        <v>0</v>
      </c>
      <c r="G89" s="94"/>
      <c r="H89" s="122">
        <v>331400</v>
      </c>
      <c r="I89" s="94"/>
      <c r="J89" s="94"/>
    </row>
    <row r="90" spans="1:10" ht="22.5" x14ac:dyDescent="0.25">
      <c r="A90" s="7" t="s">
        <v>26</v>
      </c>
      <c r="B90" s="121" t="s">
        <v>27</v>
      </c>
      <c r="C90" s="94"/>
      <c r="D90" s="17">
        <v>331400</v>
      </c>
      <c r="E90" s="17">
        <v>0</v>
      </c>
      <c r="F90" s="122">
        <v>0</v>
      </c>
      <c r="G90" s="94"/>
      <c r="H90" s="122">
        <v>331400</v>
      </c>
      <c r="I90" s="94"/>
      <c r="J90" s="94"/>
    </row>
    <row r="91" spans="1:10" x14ac:dyDescent="0.25">
      <c r="A91" s="7" t="s">
        <v>28</v>
      </c>
      <c r="B91" s="121" t="s">
        <v>0</v>
      </c>
      <c r="C91" s="94"/>
      <c r="D91" s="17">
        <v>331400</v>
      </c>
      <c r="E91" s="17">
        <v>0</v>
      </c>
      <c r="F91" s="122">
        <v>0</v>
      </c>
      <c r="G91" s="94"/>
      <c r="H91" s="122">
        <v>331400</v>
      </c>
      <c r="I91" s="94"/>
      <c r="J91" s="94"/>
    </row>
    <row r="92" spans="1:10" x14ac:dyDescent="0.25">
      <c r="A92" s="8" t="s">
        <v>29</v>
      </c>
      <c r="B92" s="123" t="s">
        <v>30</v>
      </c>
      <c r="C92" s="94"/>
      <c r="D92" s="18">
        <v>331400</v>
      </c>
      <c r="E92" s="18">
        <v>0</v>
      </c>
      <c r="F92" s="124">
        <v>0</v>
      </c>
      <c r="G92" s="94"/>
      <c r="H92" s="124">
        <v>331400</v>
      </c>
      <c r="I92" s="94"/>
      <c r="J92" s="94"/>
    </row>
    <row r="93" spans="1:10" x14ac:dyDescent="0.25">
      <c r="A93" s="4" t="s">
        <v>75</v>
      </c>
      <c r="B93" s="129" t="s">
        <v>76</v>
      </c>
      <c r="C93" s="94"/>
      <c r="D93" s="14">
        <v>235000</v>
      </c>
      <c r="E93" s="14">
        <v>0</v>
      </c>
      <c r="F93" s="130">
        <v>0</v>
      </c>
      <c r="G93" s="94"/>
      <c r="H93" s="130">
        <v>235000</v>
      </c>
      <c r="I93" s="94"/>
      <c r="J93" s="94"/>
    </row>
    <row r="94" spans="1:10" x14ac:dyDescent="0.25">
      <c r="A94" s="5" t="s">
        <v>21</v>
      </c>
      <c r="B94" s="131" t="s">
        <v>76</v>
      </c>
      <c r="C94" s="94"/>
      <c r="D94" s="15">
        <v>235000</v>
      </c>
      <c r="E94" s="15">
        <v>0</v>
      </c>
      <c r="F94" s="132">
        <v>0</v>
      </c>
      <c r="G94" s="94"/>
      <c r="H94" s="132">
        <v>235000</v>
      </c>
      <c r="I94" s="94"/>
      <c r="J94" s="94"/>
    </row>
    <row r="95" spans="1:10" x14ac:dyDescent="0.25">
      <c r="A95" s="6" t="s">
        <v>77</v>
      </c>
      <c r="B95" s="125" t="s">
        <v>78</v>
      </c>
      <c r="C95" s="94"/>
      <c r="D95" s="16">
        <v>235000</v>
      </c>
      <c r="E95" s="16">
        <v>0</v>
      </c>
      <c r="F95" s="126">
        <v>0</v>
      </c>
      <c r="G95" s="94"/>
      <c r="H95" s="126">
        <v>235000</v>
      </c>
      <c r="I95" s="94"/>
      <c r="J95" s="94"/>
    </row>
    <row r="96" spans="1:10" x14ac:dyDescent="0.25">
      <c r="A96" s="7" t="s">
        <v>35</v>
      </c>
      <c r="B96" s="121" t="s">
        <v>36</v>
      </c>
      <c r="C96" s="94"/>
      <c r="D96" s="17">
        <v>235000</v>
      </c>
      <c r="E96" s="17">
        <v>0</v>
      </c>
      <c r="F96" s="122">
        <v>0</v>
      </c>
      <c r="G96" s="94"/>
      <c r="H96" s="122">
        <v>235000</v>
      </c>
      <c r="I96" s="94"/>
      <c r="J96" s="94"/>
    </row>
    <row r="97" spans="1:10" ht="22.5" x14ac:dyDescent="0.25">
      <c r="A97" s="7" t="s">
        <v>26</v>
      </c>
      <c r="B97" s="121" t="s">
        <v>27</v>
      </c>
      <c r="C97" s="94"/>
      <c r="D97" s="17">
        <v>235000</v>
      </c>
      <c r="E97" s="17">
        <v>0</v>
      </c>
      <c r="F97" s="122">
        <v>0</v>
      </c>
      <c r="G97" s="94"/>
      <c r="H97" s="122">
        <v>235000</v>
      </c>
      <c r="I97" s="94"/>
      <c r="J97" s="94"/>
    </row>
    <row r="98" spans="1:10" x14ac:dyDescent="0.25">
      <c r="A98" s="7" t="s">
        <v>28</v>
      </c>
      <c r="B98" s="121" t="s">
        <v>0</v>
      </c>
      <c r="C98" s="94"/>
      <c r="D98" s="17">
        <v>235000</v>
      </c>
      <c r="E98" s="17">
        <v>0</v>
      </c>
      <c r="F98" s="122">
        <v>0</v>
      </c>
      <c r="G98" s="94"/>
      <c r="H98" s="122">
        <v>235000</v>
      </c>
      <c r="I98" s="94"/>
      <c r="J98" s="94"/>
    </row>
    <row r="99" spans="1:10" x14ac:dyDescent="0.25">
      <c r="A99" s="8" t="s">
        <v>63</v>
      </c>
      <c r="B99" s="123" t="s">
        <v>64</v>
      </c>
      <c r="C99" s="94"/>
      <c r="D99" s="18">
        <v>200000</v>
      </c>
      <c r="E99" s="18">
        <v>0</v>
      </c>
      <c r="F99" s="124">
        <v>0</v>
      </c>
      <c r="G99" s="94"/>
      <c r="H99" s="124">
        <v>200000</v>
      </c>
      <c r="I99" s="94"/>
      <c r="J99" s="94"/>
    </row>
    <row r="100" spans="1:10" x14ac:dyDescent="0.25">
      <c r="A100" s="8" t="s">
        <v>33</v>
      </c>
      <c r="B100" s="123" t="s">
        <v>34</v>
      </c>
      <c r="C100" s="94"/>
      <c r="D100" s="18">
        <v>35000</v>
      </c>
      <c r="E100" s="18">
        <v>0</v>
      </c>
      <c r="F100" s="124">
        <v>0</v>
      </c>
      <c r="G100" s="94"/>
      <c r="H100" s="124">
        <v>35000</v>
      </c>
      <c r="I100" s="94"/>
      <c r="J100" s="94"/>
    </row>
    <row r="101" spans="1:10" x14ac:dyDescent="0.25">
      <c r="A101" s="3" t="s">
        <v>79</v>
      </c>
      <c r="B101" s="133" t="s">
        <v>80</v>
      </c>
      <c r="C101" s="94"/>
      <c r="D101" s="13">
        <v>31886149.09</v>
      </c>
      <c r="E101" s="13">
        <v>431710.29</v>
      </c>
      <c r="F101" s="134">
        <v>1.35</v>
      </c>
      <c r="G101" s="94"/>
      <c r="H101" s="134">
        <v>32317859.379999999</v>
      </c>
      <c r="I101" s="94"/>
      <c r="J101" s="94"/>
    </row>
    <row r="102" spans="1:10" x14ac:dyDescent="0.25">
      <c r="A102" s="4" t="s">
        <v>19</v>
      </c>
      <c r="B102" s="129" t="s">
        <v>20</v>
      </c>
      <c r="C102" s="94"/>
      <c r="D102" s="14">
        <v>2060605</v>
      </c>
      <c r="E102" s="14">
        <v>125000</v>
      </c>
      <c r="F102" s="130">
        <v>6.07</v>
      </c>
      <c r="G102" s="94"/>
      <c r="H102" s="130">
        <v>2185605</v>
      </c>
      <c r="I102" s="94"/>
      <c r="J102" s="94"/>
    </row>
    <row r="103" spans="1:10" x14ac:dyDescent="0.25">
      <c r="A103" s="5" t="s">
        <v>21</v>
      </c>
      <c r="B103" s="131" t="s">
        <v>20</v>
      </c>
      <c r="C103" s="94"/>
      <c r="D103" s="15">
        <v>2060605</v>
      </c>
      <c r="E103" s="15">
        <v>125000</v>
      </c>
      <c r="F103" s="132">
        <v>6.07</v>
      </c>
      <c r="G103" s="94"/>
      <c r="H103" s="132">
        <v>2185605</v>
      </c>
      <c r="I103" s="94"/>
      <c r="J103" s="94"/>
    </row>
    <row r="104" spans="1:10" x14ac:dyDescent="0.25">
      <c r="A104" s="6" t="s">
        <v>81</v>
      </c>
      <c r="B104" s="125" t="s">
        <v>82</v>
      </c>
      <c r="C104" s="94"/>
      <c r="D104" s="16">
        <v>1903950</v>
      </c>
      <c r="E104" s="16">
        <v>125000</v>
      </c>
      <c r="F104" s="126">
        <v>6.57</v>
      </c>
      <c r="G104" s="94"/>
      <c r="H104" s="126">
        <v>2028950</v>
      </c>
      <c r="I104" s="94"/>
      <c r="J104" s="94"/>
    </row>
    <row r="105" spans="1:10" x14ac:dyDescent="0.25">
      <c r="A105" s="7" t="s">
        <v>24</v>
      </c>
      <c r="B105" s="121" t="s">
        <v>25</v>
      </c>
      <c r="C105" s="94"/>
      <c r="D105" s="17">
        <v>1226000</v>
      </c>
      <c r="E105" s="17">
        <v>5000</v>
      </c>
      <c r="F105" s="122">
        <v>0.41</v>
      </c>
      <c r="G105" s="94"/>
      <c r="H105" s="122">
        <v>1231000</v>
      </c>
      <c r="I105" s="94"/>
      <c r="J105" s="94"/>
    </row>
    <row r="106" spans="1:10" x14ac:dyDescent="0.25">
      <c r="A106" s="7" t="s">
        <v>28</v>
      </c>
      <c r="B106" s="121" t="s">
        <v>0</v>
      </c>
      <c r="C106" s="94"/>
      <c r="D106" s="17">
        <v>40000</v>
      </c>
      <c r="E106" s="17">
        <v>0</v>
      </c>
      <c r="F106" s="122">
        <v>0</v>
      </c>
      <c r="G106" s="94"/>
      <c r="H106" s="122">
        <v>40000</v>
      </c>
      <c r="I106" s="94"/>
      <c r="J106" s="94"/>
    </row>
    <row r="107" spans="1:10" x14ac:dyDescent="0.25">
      <c r="A107" s="8" t="s">
        <v>83</v>
      </c>
      <c r="B107" s="123" t="s">
        <v>84</v>
      </c>
      <c r="C107" s="94"/>
      <c r="D107" s="18">
        <v>40000</v>
      </c>
      <c r="E107" s="18">
        <v>0</v>
      </c>
      <c r="F107" s="124">
        <v>0</v>
      </c>
      <c r="G107" s="94"/>
      <c r="H107" s="124">
        <v>40000</v>
      </c>
      <c r="I107" s="94"/>
      <c r="J107" s="94"/>
    </row>
    <row r="108" spans="1:10" ht="22.5" x14ac:dyDescent="0.25">
      <c r="A108" s="7" t="s">
        <v>26</v>
      </c>
      <c r="B108" s="121" t="s">
        <v>27</v>
      </c>
      <c r="C108" s="94"/>
      <c r="D108" s="17">
        <v>1078000</v>
      </c>
      <c r="E108" s="17">
        <v>5000</v>
      </c>
      <c r="F108" s="122">
        <v>0.46</v>
      </c>
      <c r="G108" s="94"/>
      <c r="H108" s="122">
        <v>1083000</v>
      </c>
      <c r="I108" s="94"/>
      <c r="J108" s="94"/>
    </row>
    <row r="109" spans="1:10" x14ac:dyDescent="0.25">
      <c r="A109" s="7" t="s">
        <v>28</v>
      </c>
      <c r="B109" s="121" t="s">
        <v>0</v>
      </c>
      <c r="C109" s="94"/>
      <c r="D109" s="17">
        <v>1078000</v>
      </c>
      <c r="E109" s="17">
        <v>5000</v>
      </c>
      <c r="F109" s="122">
        <v>0.46</v>
      </c>
      <c r="G109" s="94"/>
      <c r="H109" s="122">
        <v>1083000</v>
      </c>
      <c r="I109" s="94"/>
      <c r="J109" s="94"/>
    </row>
    <row r="110" spans="1:10" x14ac:dyDescent="0.25">
      <c r="A110" s="8" t="s">
        <v>57</v>
      </c>
      <c r="B110" s="123" t="s">
        <v>58</v>
      </c>
      <c r="C110" s="94"/>
      <c r="D110" s="18">
        <v>600000</v>
      </c>
      <c r="E110" s="18">
        <v>0</v>
      </c>
      <c r="F110" s="124">
        <v>0</v>
      </c>
      <c r="G110" s="94"/>
      <c r="H110" s="124">
        <v>600000</v>
      </c>
      <c r="I110" s="94"/>
      <c r="J110" s="94"/>
    </row>
    <row r="111" spans="1:10" x14ac:dyDescent="0.25">
      <c r="A111" s="8" t="s">
        <v>61</v>
      </c>
      <c r="B111" s="123" t="s">
        <v>62</v>
      </c>
      <c r="C111" s="94"/>
      <c r="D111" s="18">
        <v>65000</v>
      </c>
      <c r="E111" s="18">
        <v>0</v>
      </c>
      <c r="F111" s="124">
        <v>0</v>
      </c>
      <c r="G111" s="94"/>
      <c r="H111" s="124">
        <v>65000</v>
      </c>
      <c r="I111" s="94"/>
      <c r="J111" s="94"/>
    </row>
    <row r="112" spans="1:10" x14ac:dyDescent="0.25">
      <c r="A112" s="8" t="s">
        <v>85</v>
      </c>
      <c r="B112" s="123" t="s">
        <v>86</v>
      </c>
      <c r="C112" s="94"/>
      <c r="D112" s="18">
        <v>92000</v>
      </c>
      <c r="E112" s="18">
        <v>5000</v>
      </c>
      <c r="F112" s="124">
        <v>5.43</v>
      </c>
      <c r="G112" s="94"/>
      <c r="H112" s="124">
        <v>97000</v>
      </c>
      <c r="I112" s="94"/>
      <c r="J112" s="94"/>
    </row>
    <row r="113" spans="1:10" x14ac:dyDescent="0.25">
      <c r="A113" s="8" t="s">
        <v>63</v>
      </c>
      <c r="B113" s="123" t="s">
        <v>64</v>
      </c>
      <c r="C113" s="94"/>
      <c r="D113" s="18">
        <v>112000</v>
      </c>
      <c r="E113" s="18">
        <v>0</v>
      </c>
      <c r="F113" s="124">
        <v>0</v>
      </c>
      <c r="G113" s="94"/>
      <c r="H113" s="124">
        <v>112000</v>
      </c>
      <c r="I113" s="94"/>
      <c r="J113" s="94"/>
    </row>
    <row r="114" spans="1:10" x14ac:dyDescent="0.25">
      <c r="A114" s="8" t="s">
        <v>29</v>
      </c>
      <c r="B114" s="123" t="s">
        <v>30</v>
      </c>
      <c r="C114" s="94"/>
      <c r="D114" s="18">
        <v>24000</v>
      </c>
      <c r="E114" s="18">
        <v>0</v>
      </c>
      <c r="F114" s="124">
        <v>0</v>
      </c>
      <c r="G114" s="94"/>
      <c r="H114" s="124">
        <v>24000</v>
      </c>
      <c r="I114" s="94"/>
      <c r="J114" s="94"/>
    </row>
    <row r="115" spans="1:10" x14ac:dyDescent="0.25">
      <c r="A115" s="8" t="s">
        <v>67</v>
      </c>
      <c r="B115" s="123" t="s">
        <v>68</v>
      </c>
      <c r="C115" s="94"/>
      <c r="D115" s="18">
        <v>155000</v>
      </c>
      <c r="E115" s="18">
        <v>0</v>
      </c>
      <c r="F115" s="124">
        <v>0</v>
      </c>
      <c r="G115" s="94"/>
      <c r="H115" s="124">
        <v>155000</v>
      </c>
      <c r="I115" s="94"/>
      <c r="J115" s="94"/>
    </row>
    <row r="116" spans="1:10" x14ac:dyDescent="0.25">
      <c r="A116" s="8" t="s">
        <v>87</v>
      </c>
      <c r="B116" s="123" t="s">
        <v>88</v>
      </c>
      <c r="C116" s="94"/>
      <c r="D116" s="18">
        <v>20000</v>
      </c>
      <c r="E116" s="18">
        <v>0</v>
      </c>
      <c r="F116" s="124">
        <v>0</v>
      </c>
      <c r="G116" s="94"/>
      <c r="H116" s="124">
        <v>20000</v>
      </c>
      <c r="I116" s="94"/>
      <c r="J116" s="94"/>
    </row>
    <row r="117" spans="1:10" x14ac:dyDescent="0.25">
      <c r="A117" s="8" t="s">
        <v>89</v>
      </c>
      <c r="B117" s="123" t="s">
        <v>90</v>
      </c>
      <c r="C117" s="94"/>
      <c r="D117" s="18">
        <v>10000</v>
      </c>
      <c r="E117" s="18">
        <v>0</v>
      </c>
      <c r="F117" s="124">
        <v>0</v>
      </c>
      <c r="G117" s="94"/>
      <c r="H117" s="124">
        <v>10000</v>
      </c>
      <c r="I117" s="94"/>
      <c r="J117" s="94"/>
    </row>
    <row r="118" spans="1:10" ht="22.5" x14ac:dyDescent="0.25">
      <c r="A118" s="7" t="s">
        <v>91</v>
      </c>
      <c r="B118" s="121" t="s">
        <v>92</v>
      </c>
      <c r="C118" s="94"/>
      <c r="D118" s="17">
        <v>20000</v>
      </c>
      <c r="E118" s="17">
        <v>0</v>
      </c>
      <c r="F118" s="122">
        <v>0</v>
      </c>
      <c r="G118" s="94"/>
      <c r="H118" s="122">
        <v>20000</v>
      </c>
      <c r="I118" s="94"/>
      <c r="J118" s="94"/>
    </row>
    <row r="119" spans="1:10" x14ac:dyDescent="0.25">
      <c r="A119" s="7" t="s">
        <v>28</v>
      </c>
      <c r="B119" s="121" t="s">
        <v>0</v>
      </c>
      <c r="C119" s="94"/>
      <c r="D119" s="17">
        <v>20000</v>
      </c>
      <c r="E119" s="17">
        <v>0</v>
      </c>
      <c r="F119" s="122">
        <v>0</v>
      </c>
      <c r="G119" s="94"/>
      <c r="H119" s="122">
        <v>20000</v>
      </c>
      <c r="I119" s="94"/>
      <c r="J119" s="94"/>
    </row>
    <row r="120" spans="1:10" x14ac:dyDescent="0.25">
      <c r="A120" s="8" t="s">
        <v>63</v>
      </c>
      <c r="B120" s="123" t="s">
        <v>64</v>
      </c>
      <c r="C120" s="94"/>
      <c r="D120" s="18">
        <v>20000</v>
      </c>
      <c r="E120" s="18">
        <v>0</v>
      </c>
      <c r="F120" s="124">
        <v>0</v>
      </c>
      <c r="G120" s="94"/>
      <c r="H120" s="124">
        <v>20000</v>
      </c>
      <c r="I120" s="94"/>
      <c r="J120" s="94"/>
    </row>
    <row r="121" spans="1:10" ht="22.5" x14ac:dyDescent="0.25">
      <c r="A121" s="7" t="s">
        <v>93</v>
      </c>
      <c r="B121" s="121" t="s">
        <v>94</v>
      </c>
      <c r="C121" s="94"/>
      <c r="D121" s="17">
        <v>88000</v>
      </c>
      <c r="E121" s="17">
        <v>0</v>
      </c>
      <c r="F121" s="122">
        <v>0</v>
      </c>
      <c r="G121" s="94"/>
      <c r="H121" s="122">
        <v>88000</v>
      </c>
      <c r="I121" s="94"/>
      <c r="J121" s="94"/>
    </row>
    <row r="122" spans="1:10" x14ac:dyDescent="0.25">
      <c r="A122" s="7" t="s">
        <v>28</v>
      </c>
      <c r="B122" s="121" t="s">
        <v>0</v>
      </c>
      <c r="C122" s="94"/>
      <c r="D122" s="17">
        <v>88000</v>
      </c>
      <c r="E122" s="17">
        <v>0</v>
      </c>
      <c r="F122" s="122">
        <v>0</v>
      </c>
      <c r="G122" s="94"/>
      <c r="H122" s="122">
        <v>88000</v>
      </c>
      <c r="I122" s="94"/>
      <c r="J122" s="94"/>
    </row>
    <row r="123" spans="1:10" x14ac:dyDescent="0.25">
      <c r="A123" s="8" t="s">
        <v>63</v>
      </c>
      <c r="B123" s="123" t="s">
        <v>64</v>
      </c>
      <c r="C123" s="94"/>
      <c r="D123" s="18">
        <v>88000</v>
      </c>
      <c r="E123" s="18">
        <v>0</v>
      </c>
      <c r="F123" s="124">
        <v>0</v>
      </c>
      <c r="G123" s="94"/>
      <c r="H123" s="124">
        <v>88000</v>
      </c>
      <c r="I123" s="94"/>
      <c r="J123" s="94"/>
    </row>
    <row r="124" spans="1:10" x14ac:dyDescent="0.25">
      <c r="A124" s="7" t="s">
        <v>35</v>
      </c>
      <c r="B124" s="121" t="s">
        <v>36</v>
      </c>
      <c r="C124" s="94"/>
      <c r="D124" s="17">
        <v>24950</v>
      </c>
      <c r="E124" s="17">
        <v>0</v>
      </c>
      <c r="F124" s="122">
        <v>0</v>
      </c>
      <c r="G124" s="94"/>
      <c r="H124" s="122">
        <v>24950</v>
      </c>
      <c r="I124" s="94"/>
      <c r="J124" s="94"/>
    </row>
    <row r="125" spans="1:10" ht="22.5" x14ac:dyDescent="0.25">
      <c r="A125" s="7" t="s">
        <v>26</v>
      </c>
      <c r="B125" s="121" t="s">
        <v>27</v>
      </c>
      <c r="C125" s="94"/>
      <c r="D125" s="17">
        <v>24950</v>
      </c>
      <c r="E125" s="17">
        <v>0</v>
      </c>
      <c r="F125" s="122">
        <v>0</v>
      </c>
      <c r="G125" s="94"/>
      <c r="H125" s="122">
        <v>24950</v>
      </c>
      <c r="I125" s="94"/>
      <c r="J125" s="94"/>
    </row>
    <row r="126" spans="1:10" x14ac:dyDescent="0.25">
      <c r="A126" s="7" t="s">
        <v>28</v>
      </c>
      <c r="B126" s="121" t="s">
        <v>0</v>
      </c>
      <c r="C126" s="94"/>
      <c r="D126" s="17">
        <v>24950</v>
      </c>
      <c r="E126" s="17">
        <v>0</v>
      </c>
      <c r="F126" s="122">
        <v>0</v>
      </c>
      <c r="G126" s="94"/>
      <c r="H126" s="122">
        <v>24950</v>
      </c>
      <c r="I126" s="94"/>
      <c r="J126" s="94"/>
    </row>
    <row r="127" spans="1:10" x14ac:dyDescent="0.25">
      <c r="A127" s="8" t="s">
        <v>83</v>
      </c>
      <c r="B127" s="123" t="s">
        <v>84</v>
      </c>
      <c r="C127" s="94"/>
      <c r="D127" s="18">
        <v>20000</v>
      </c>
      <c r="E127" s="18">
        <v>0</v>
      </c>
      <c r="F127" s="124">
        <v>0</v>
      </c>
      <c r="G127" s="94"/>
      <c r="H127" s="124">
        <v>20000</v>
      </c>
      <c r="I127" s="94"/>
      <c r="J127" s="94"/>
    </row>
    <row r="128" spans="1:10" x14ac:dyDescent="0.25">
      <c r="A128" s="8" t="s">
        <v>63</v>
      </c>
      <c r="B128" s="123" t="s">
        <v>64</v>
      </c>
      <c r="C128" s="94"/>
      <c r="D128" s="18">
        <v>4950</v>
      </c>
      <c r="E128" s="18">
        <v>0</v>
      </c>
      <c r="F128" s="124">
        <v>0</v>
      </c>
      <c r="G128" s="94"/>
      <c r="H128" s="124">
        <v>4950</v>
      </c>
      <c r="I128" s="94"/>
      <c r="J128" s="94"/>
    </row>
    <row r="129" spans="1:10" x14ac:dyDescent="0.25">
      <c r="A129" s="7" t="s">
        <v>95</v>
      </c>
      <c r="B129" s="121" t="s">
        <v>96</v>
      </c>
      <c r="C129" s="94"/>
      <c r="D129" s="17">
        <v>653000</v>
      </c>
      <c r="E129" s="17">
        <v>120000</v>
      </c>
      <c r="F129" s="122">
        <v>18.38</v>
      </c>
      <c r="G129" s="94"/>
      <c r="H129" s="122">
        <v>773000</v>
      </c>
      <c r="I129" s="94"/>
      <c r="J129" s="94"/>
    </row>
    <row r="130" spans="1:10" x14ac:dyDescent="0.25">
      <c r="A130" s="7" t="s">
        <v>28</v>
      </c>
      <c r="B130" s="121" t="s">
        <v>0</v>
      </c>
      <c r="C130" s="94"/>
      <c r="D130" s="17">
        <v>150000</v>
      </c>
      <c r="E130" s="17">
        <v>0</v>
      </c>
      <c r="F130" s="122">
        <v>0</v>
      </c>
      <c r="G130" s="94"/>
      <c r="H130" s="122">
        <v>150000</v>
      </c>
      <c r="I130" s="94"/>
      <c r="J130" s="94"/>
    </row>
    <row r="131" spans="1:10" x14ac:dyDescent="0.25">
      <c r="A131" s="8" t="s">
        <v>59</v>
      </c>
      <c r="B131" s="123" t="s">
        <v>60</v>
      </c>
      <c r="C131" s="94"/>
      <c r="D131" s="18">
        <v>150000</v>
      </c>
      <c r="E131" s="18">
        <v>0</v>
      </c>
      <c r="F131" s="124">
        <v>0</v>
      </c>
      <c r="G131" s="94"/>
      <c r="H131" s="124">
        <v>150000</v>
      </c>
      <c r="I131" s="94"/>
      <c r="J131" s="94"/>
    </row>
    <row r="132" spans="1:10" ht="22.5" x14ac:dyDescent="0.25">
      <c r="A132" s="7" t="s">
        <v>26</v>
      </c>
      <c r="B132" s="121" t="s">
        <v>27</v>
      </c>
      <c r="C132" s="94"/>
      <c r="D132" s="17">
        <v>503000</v>
      </c>
      <c r="E132" s="17">
        <v>120000</v>
      </c>
      <c r="F132" s="122">
        <v>23.86</v>
      </c>
      <c r="G132" s="94"/>
      <c r="H132" s="122">
        <v>623000</v>
      </c>
      <c r="I132" s="94"/>
      <c r="J132" s="94"/>
    </row>
    <row r="133" spans="1:10" x14ac:dyDescent="0.25">
      <c r="A133" s="7" t="s">
        <v>28</v>
      </c>
      <c r="B133" s="121" t="s">
        <v>0</v>
      </c>
      <c r="C133" s="94"/>
      <c r="D133" s="17">
        <v>503000</v>
      </c>
      <c r="E133" s="17">
        <v>120000</v>
      </c>
      <c r="F133" s="122">
        <v>23.86</v>
      </c>
      <c r="G133" s="94"/>
      <c r="H133" s="122">
        <v>623000</v>
      </c>
      <c r="I133" s="94"/>
      <c r="J133" s="94"/>
    </row>
    <row r="134" spans="1:10" x14ac:dyDescent="0.25">
      <c r="A134" s="8" t="s">
        <v>57</v>
      </c>
      <c r="B134" s="123" t="s">
        <v>58</v>
      </c>
      <c r="C134" s="94"/>
      <c r="D134" s="18">
        <v>300000</v>
      </c>
      <c r="E134" s="18">
        <v>0</v>
      </c>
      <c r="F134" s="124">
        <v>0</v>
      </c>
      <c r="G134" s="94"/>
      <c r="H134" s="124">
        <v>300000</v>
      </c>
      <c r="I134" s="94"/>
      <c r="J134" s="94"/>
    </row>
    <row r="135" spans="1:10" x14ac:dyDescent="0.25">
      <c r="A135" s="8" t="s">
        <v>59</v>
      </c>
      <c r="B135" s="123" t="s">
        <v>60</v>
      </c>
      <c r="C135" s="94"/>
      <c r="D135" s="18">
        <v>20000</v>
      </c>
      <c r="E135" s="18">
        <v>0</v>
      </c>
      <c r="F135" s="124">
        <v>0</v>
      </c>
      <c r="G135" s="94"/>
      <c r="H135" s="124">
        <v>20000</v>
      </c>
      <c r="I135" s="94"/>
      <c r="J135" s="94"/>
    </row>
    <row r="136" spans="1:10" x14ac:dyDescent="0.25">
      <c r="A136" s="8" t="s">
        <v>63</v>
      </c>
      <c r="B136" s="123" t="s">
        <v>64</v>
      </c>
      <c r="C136" s="94"/>
      <c r="D136" s="18">
        <v>153000</v>
      </c>
      <c r="E136" s="18">
        <v>120000</v>
      </c>
      <c r="F136" s="124">
        <v>78.430000000000007</v>
      </c>
      <c r="G136" s="94"/>
      <c r="H136" s="124">
        <v>273000</v>
      </c>
      <c r="I136" s="94"/>
      <c r="J136" s="94"/>
    </row>
    <row r="137" spans="1:10" x14ac:dyDescent="0.25">
      <c r="A137" s="8" t="s">
        <v>29</v>
      </c>
      <c r="B137" s="123" t="s">
        <v>30</v>
      </c>
      <c r="C137" s="94"/>
      <c r="D137" s="18">
        <v>10000</v>
      </c>
      <c r="E137" s="18">
        <v>0</v>
      </c>
      <c r="F137" s="124">
        <v>0</v>
      </c>
      <c r="G137" s="94"/>
      <c r="H137" s="124">
        <v>10000</v>
      </c>
      <c r="I137" s="94"/>
      <c r="J137" s="94"/>
    </row>
    <row r="138" spans="1:10" x14ac:dyDescent="0.25">
      <c r="A138" s="8" t="s">
        <v>87</v>
      </c>
      <c r="B138" s="123" t="s">
        <v>88</v>
      </c>
      <c r="C138" s="94"/>
      <c r="D138" s="18">
        <v>20000</v>
      </c>
      <c r="E138" s="18">
        <v>0</v>
      </c>
      <c r="F138" s="124">
        <v>0</v>
      </c>
      <c r="G138" s="94"/>
      <c r="H138" s="124">
        <v>20000</v>
      </c>
      <c r="I138" s="94"/>
      <c r="J138" s="94"/>
    </row>
    <row r="139" spans="1:10" x14ac:dyDescent="0.25">
      <c r="A139" s="6" t="s">
        <v>97</v>
      </c>
      <c r="B139" s="125" t="s">
        <v>98</v>
      </c>
      <c r="C139" s="94"/>
      <c r="D139" s="16">
        <v>76100</v>
      </c>
      <c r="E139" s="16">
        <v>0</v>
      </c>
      <c r="F139" s="126">
        <v>0</v>
      </c>
      <c r="G139" s="94"/>
      <c r="H139" s="126">
        <v>76100</v>
      </c>
      <c r="I139" s="94"/>
      <c r="J139" s="94"/>
    </row>
    <row r="140" spans="1:10" x14ac:dyDescent="0.25">
      <c r="A140" s="7" t="s">
        <v>24</v>
      </c>
      <c r="B140" s="121" t="s">
        <v>25</v>
      </c>
      <c r="C140" s="94"/>
      <c r="D140" s="17">
        <v>76100</v>
      </c>
      <c r="E140" s="17">
        <v>0</v>
      </c>
      <c r="F140" s="122">
        <v>0</v>
      </c>
      <c r="G140" s="94"/>
      <c r="H140" s="122">
        <v>76100</v>
      </c>
      <c r="I140" s="94"/>
      <c r="J140" s="94"/>
    </row>
    <row r="141" spans="1:10" ht="22.5" x14ac:dyDescent="0.25">
      <c r="A141" s="7" t="s">
        <v>93</v>
      </c>
      <c r="B141" s="121" t="s">
        <v>94</v>
      </c>
      <c r="C141" s="94"/>
      <c r="D141" s="17">
        <v>76100</v>
      </c>
      <c r="E141" s="17">
        <v>0</v>
      </c>
      <c r="F141" s="122">
        <v>0</v>
      </c>
      <c r="G141" s="94"/>
      <c r="H141" s="122">
        <v>76100</v>
      </c>
      <c r="I141" s="94"/>
      <c r="J141" s="94"/>
    </row>
    <row r="142" spans="1:10" x14ac:dyDescent="0.25">
      <c r="A142" s="7" t="s">
        <v>28</v>
      </c>
      <c r="B142" s="121" t="s">
        <v>0</v>
      </c>
      <c r="C142" s="94"/>
      <c r="D142" s="17">
        <v>76100</v>
      </c>
      <c r="E142" s="17">
        <v>0</v>
      </c>
      <c r="F142" s="122">
        <v>0</v>
      </c>
      <c r="G142" s="94"/>
      <c r="H142" s="122">
        <v>76100</v>
      </c>
      <c r="I142" s="94"/>
      <c r="J142" s="94"/>
    </row>
    <row r="143" spans="1:10" x14ac:dyDescent="0.25">
      <c r="A143" s="8" t="s">
        <v>99</v>
      </c>
      <c r="B143" s="123" t="s">
        <v>100</v>
      </c>
      <c r="C143" s="94"/>
      <c r="D143" s="18">
        <v>76100</v>
      </c>
      <c r="E143" s="18">
        <v>0</v>
      </c>
      <c r="F143" s="124">
        <v>0</v>
      </c>
      <c r="G143" s="94"/>
      <c r="H143" s="124">
        <v>76100</v>
      </c>
      <c r="I143" s="94"/>
      <c r="J143" s="94"/>
    </row>
    <row r="144" spans="1:10" x14ac:dyDescent="0.25">
      <c r="A144" s="6" t="s">
        <v>101</v>
      </c>
      <c r="B144" s="125" t="s">
        <v>102</v>
      </c>
      <c r="C144" s="94"/>
      <c r="D144" s="16">
        <v>59000</v>
      </c>
      <c r="E144" s="16">
        <v>0</v>
      </c>
      <c r="F144" s="126">
        <v>0</v>
      </c>
      <c r="G144" s="94"/>
      <c r="H144" s="126">
        <v>59000</v>
      </c>
      <c r="I144" s="94"/>
      <c r="J144" s="94"/>
    </row>
    <row r="145" spans="1:10" x14ac:dyDescent="0.25">
      <c r="A145" s="7" t="s">
        <v>24</v>
      </c>
      <c r="B145" s="121" t="s">
        <v>25</v>
      </c>
      <c r="C145" s="94"/>
      <c r="D145" s="17">
        <v>50000</v>
      </c>
      <c r="E145" s="17">
        <v>0</v>
      </c>
      <c r="F145" s="122">
        <v>0</v>
      </c>
      <c r="G145" s="94"/>
      <c r="H145" s="122">
        <v>50000</v>
      </c>
      <c r="I145" s="94"/>
      <c r="J145" s="94"/>
    </row>
    <row r="146" spans="1:10" ht="22.5" x14ac:dyDescent="0.25">
      <c r="A146" s="7" t="s">
        <v>103</v>
      </c>
      <c r="B146" s="121" t="s">
        <v>104</v>
      </c>
      <c r="C146" s="94"/>
      <c r="D146" s="17">
        <v>50000</v>
      </c>
      <c r="E146" s="17">
        <v>0</v>
      </c>
      <c r="F146" s="122">
        <v>0</v>
      </c>
      <c r="G146" s="94"/>
      <c r="H146" s="122">
        <v>50000</v>
      </c>
      <c r="I146" s="94"/>
      <c r="J146" s="94"/>
    </row>
    <row r="147" spans="1:10" x14ac:dyDescent="0.25">
      <c r="A147" s="7" t="s">
        <v>28</v>
      </c>
      <c r="B147" s="121" t="s">
        <v>0</v>
      </c>
      <c r="C147" s="94"/>
      <c r="D147" s="17">
        <v>50000</v>
      </c>
      <c r="E147" s="17">
        <v>0</v>
      </c>
      <c r="F147" s="122">
        <v>0</v>
      </c>
      <c r="G147" s="94"/>
      <c r="H147" s="122">
        <v>50000</v>
      </c>
      <c r="I147" s="94"/>
      <c r="J147" s="94"/>
    </row>
    <row r="148" spans="1:10" x14ac:dyDescent="0.25">
      <c r="A148" s="8" t="s">
        <v>29</v>
      </c>
      <c r="B148" s="123" t="s">
        <v>30</v>
      </c>
      <c r="C148" s="94"/>
      <c r="D148" s="18">
        <v>50000</v>
      </c>
      <c r="E148" s="18">
        <v>0</v>
      </c>
      <c r="F148" s="124">
        <v>0</v>
      </c>
      <c r="G148" s="94"/>
      <c r="H148" s="124">
        <v>50000</v>
      </c>
      <c r="I148" s="94"/>
      <c r="J148" s="94"/>
    </row>
    <row r="149" spans="1:10" x14ac:dyDescent="0.25">
      <c r="A149" s="7" t="s">
        <v>105</v>
      </c>
      <c r="B149" s="121" t="s">
        <v>106</v>
      </c>
      <c r="C149" s="94"/>
      <c r="D149" s="17">
        <v>9000</v>
      </c>
      <c r="E149" s="17">
        <v>0</v>
      </c>
      <c r="F149" s="122">
        <v>0</v>
      </c>
      <c r="G149" s="94"/>
      <c r="H149" s="122">
        <v>9000</v>
      </c>
      <c r="I149" s="94"/>
      <c r="J149" s="94"/>
    </row>
    <row r="150" spans="1:10" ht="22.5" x14ac:dyDescent="0.25">
      <c r="A150" s="7" t="s">
        <v>103</v>
      </c>
      <c r="B150" s="121" t="s">
        <v>104</v>
      </c>
      <c r="C150" s="94"/>
      <c r="D150" s="17">
        <v>9000</v>
      </c>
      <c r="E150" s="17">
        <v>0</v>
      </c>
      <c r="F150" s="122">
        <v>0</v>
      </c>
      <c r="G150" s="94"/>
      <c r="H150" s="122">
        <v>9000</v>
      </c>
      <c r="I150" s="94"/>
      <c r="J150" s="94"/>
    </row>
    <row r="151" spans="1:10" x14ac:dyDescent="0.25">
      <c r="A151" s="7" t="s">
        <v>28</v>
      </c>
      <c r="B151" s="121" t="s">
        <v>0</v>
      </c>
      <c r="C151" s="94"/>
      <c r="D151" s="17">
        <v>9000</v>
      </c>
      <c r="E151" s="17">
        <v>0</v>
      </c>
      <c r="F151" s="122">
        <v>0</v>
      </c>
      <c r="G151" s="94"/>
      <c r="H151" s="122">
        <v>9000</v>
      </c>
      <c r="I151" s="94"/>
      <c r="J151" s="94"/>
    </row>
    <row r="152" spans="1:10" x14ac:dyDescent="0.25">
      <c r="A152" s="8" t="s">
        <v>29</v>
      </c>
      <c r="B152" s="123" t="s">
        <v>30</v>
      </c>
      <c r="C152" s="94"/>
      <c r="D152" s="18">
        <v>9000</v>
      </c>
      <c r="E152" s="18">
        <v>0</v>
      </c>
      <c r="F152" s="124">
        <v>0</v>
      </c>
      <c r="G152" s="94"/>
      <c r="H152" s="124">
        <v>9000</v>
      </c>
      <c r="I152" s="94"/>
      <c r="J152" s="94"/>
    </row>
    <row r="153" spans="1:10" ht="22.5" x14ac:dyDescent="0.25">
      <c r="A153" s="6" t="s">
        <v>107</v>
      </c>
      <c r="B153" s="125" t="s">
        <v>108</v>
      </c>
      <c r="C153" s="94"/>
      <c r="D153" s="16">
        <v>21555</v>
      </c>
      <c r="E153" s="16">
        <v>0</v>
      </c>
      <c r="F153" s="126">
        <v>0</v>
      </c>
      <c r="G153" s="94"/>
      <c r="H153" s="126">
        <v>21555</v>
      </c>
      <c r="I153" s="94"/>
      <c r="J153" s="94"/>
    </row>
    <row r="154" spans="1:10" x14ac:dyDescent="0.25">
      <c r="A154" s="7" t="s">
        <v>24</v>
      </c>
      <c r="B154" s="121" t="s">
        <v>25</v>
      </c>
      <c r="C154" s="94"/>
      <c r="D154" s="17">
        <v>7500</v>
      </c>
      <c r="E154" s="17">
        <v>0</v>
      </c>
      <c r="F154" s="122">
        <v>0</v>
      </c>
      <c r="G154" s="94"/>
      <c r="H154" s="122">
        <v>7500</v>
      </c>
      <c r="I154" s="94"/>
      <c r="J154" s="94"/>
    </row>
    <row r="155" spans="1:10" ht="22.5" x14ac:dyDescent="0.25">
      <c r="A155" s="7" t="s">
        <v>91</v>
      </c>
      <c r="B155" s="121" t="s">
        <v>92</v>
      </c>
      <c r="C155" s="94"/>
      <c r="D155" s="17">
        <v>7500</v>
      </c>
      <c r="E155" s="17">
        <v>0</v>
      </c>
      <c r="F155" s="122">
        <v>0</v>
      </c>
      <c r="G155" s="94"/>
      <c r="H155" s="122">
        <v>7500</v>
      </c>
      <c r="I155" s="94"/>
      <c r="J155" s="94"/>
    </row>
    <row r="156" spans="1:10" x14ac:dyDescent="0.25">
      <c r="A156" s="7" t="s">
        <v>28</v>
      </c>
      <c r="B156" s="121" t="s">
        <v>0</v>
      </c>
      <c r="C156" s="94"/>
      <c r="D156" s="17">
        <v>7500</v>
      </c>
      <c r="E156" s="17">
        <v>0</v>
      </c>
      <c r="F156" s="122">
        <v>0</v>
      </c>
      <c r="G156" s="94"/>
      <c r="H156" s="122">
        <v>7500</v>
      </c>
      <c r="I156" s="94"/>
      <c r="J156" s="94"/>
    </row>
    <row r="157" spans="1:10" x14ac:dyDescent="0.25">
      <c r="A157" s="8" t="s">
        <v>83</v>
      </c>
      <c r="B157" s="123" t="s">
        <v>84</v>
      </c>
      <c r="C157" s="94"/>
      <c r="D157" s="18">
        <v>2500</v>
      </c>
      <c r="E157" s="18">
        <v>0</v>
      </c>
      <c r="F157" s="124">
        <v>0</v>
      </c>
      <c r="G157" s="94"/>
      <c r="H157" s="124">
        <v>2500</v>
      </c>
      <c r="I157" s="94"/>
      <c r="J157" s="94"/>
    </row>
    <row r="158" spans="1:10" x14ac:dyDescent="0.25">
      <c r="A158" s="8" t="s">
        <v>61</v>
      </c>
      <c r="B158" s="123" t="s">
        <v>62</v>
      </c>
      <c r="C158" s="94"/>
      <c r="D158" s="18">
        <v>5000</v>
      </c>
      <c r="E158" s="18">
        <v>0</v>
      </c>
      <c r="F158" s="124">
        <v>0</v>
      </c>
      <c r="G158" s="94"/>
      <c r="H158" s="124">
        <v>5000</v>
      </c>
      <c r="I158" s="94"/>
      <c r="J158" s="94"/>
    </row>
    <row r="159" spans="1:10" x14ac:dyDescent="0.25">
      <c r="A159" s="7" t="s">
        <v>109</v>
      </c>
      <c r="B159" s="121" t="s">
        <v>110</v>
      </c>
      <c r="C159" s="94"/>
      <c r="D159" s="17">
        <v>14055</v>
      </c>
      <c r="E159" s="17">
        <v>0</v>
      </c>
      <c r="F159" s="122">
        <v>0</v>
      </c>
      <c r="G159" s="94"/>
      <c r="H159" s="122">
        <v>14055</v>
      </c>
      <c r="I159" s="94"/>
      <c r="J159" s="94"/>
    </row>
    <row r="160" spans="1:10" ht="22.5" x14ac:dyDescent="0.25">
      <c r="A160" s="7" t="s">
        <v>91</v>
      </c>
      <c r="B160" s="121" t="s">
        <v>92</v>
      </c>
      <c r="C160" s="94"/>
      <c r="D160" s="17">
        <v>14055</v>
      </c>
      <c r="E160" s="17">
        <v>0</v>
      </c>
      <c r="F160" s="122">
        <v>0</v>
      </c>
      <c r="G160" s="94"/>
      <c r="H160" s="122">
        <v>14055</v>
      </c>
      <c r="I160" s="94"/>
      <c r="J160" s="94"/>
    </row>
    <row r="161" spans="1:10" x14ac:dyDescent="0.25">
      <c r="A161" s="7" t="s">
        <v>28</v>
      </c>
      <c r="B161" s="121" t="s">
        <v>0</v>
      </c>
      <c r="C161" s="94"/>
      <c r="D161" s="17">
        <v>14055</v>
      </c>
      <c r="E161" s="17">
        <v>0</v>
      </c>
      <c r="F161" s="122">
        <v>0</v>
      </c>
      <c r="G161" s="94"/>
      <c r="H161" s="122">
        <v>14055</v>
      </c>
      <c r="I161" s="94"/>
      <c r="J161" s="94"/>
    </row>
    <row r="162" spans="1:10" x14ac:dyDescent="0.25">
      <c r="A162" s="8" t="s">
        <v>59</v>
      </c>
      <c r="B162" s="123" t="s">
        <v>60</v>
      </c>
      <c r="C162" s="94"/>
      <c r="D162" s="18">
        <v>14055</v>
      </c>
      <c r="E162" s="18">
        <v>0</v>
      </c>
      <c r="F162" s="124">
        <v>0</v>
      </c>
      <c r="G162" s="94"/>
      <c r="H162" s="124">
        <v>14055</v>
      </c>
      <c r="I162" s="94"/>
      <c r="J162" s="94"/>
    </row>
    <row r="163" spans="1:10" x14ac:dyDescent="0.25">
      <c r="A163" s="4" t="s">
        <v>111</v>
      </c>
      <c r="B163" s="129" t="s">
        <v>112</v>
      </c>
      <c r="C163" s="94"/>
      <c r="D163" s="14">
        <v>8286806.2300000004</v>
      </c>
      <c r="E163" s="14">
        <v>-16789.71</v>
      </c>
      <c r="F163" s="130">
        <v>-0.2</v>
      </c>
      <c r="G163" s="94"/>
      <c r="H163" s="130">
        <v>8270016.5199999996</v>
      </c>
      <c r="I163" s="94"/>
      <c r="J163" s="94"/>
    </row>
    <row r="164" spans="1:10" x14ac:dyDescent="0.25">
      <c r="A164" s="5" t="s">
        <v>21</v>
      </c>
      <c r="B164" s="131" t="s">
        <v>112</v>
      </c>
      <c r="C164" s="94"/>
      <c r="D164" s="15">
        <v>8286806.2300000004</v>
      </c>
      <c r="E164" s="15">
        <v>-16789.71</v>
      </c>
      <c r="F164" s="132">
        <v>-0.2</v>
      </c>
      <c r="G164" s="94"/>
      <c r="H164" s="132">
        <v>8270016.5199999996</v>
      </c>
      <c r="I164" s="94"/>
      <c r="J164" s="94"/>
    </row>
    <row r="165" spans="1:10" x14ac:dyDescent="0.25">
      <c r="A165" s="6" t="s">
        <v>31</v>
      </c>
      <c r="B165" s="125" t="s">
        <v>113</v>
      </c>
      <c r="C165" s="94"/>
      <c r="D165" s="16">
        <v>135000</v>
      </c>
      <c r="E165" s="16">
        <v>0</v>
      </c>
      <c r="F165" s="126">
        <v>0</v>
      </c>
      <c r="G165" s="94"/>
      <c r="H165" s="126">
        <v>135000</v>
      </c>
      <c r="I165" s="94"/>
      <c r="J165" s="94"/>
    </row>
    <row r="166" spans="1:10" x14ac:dyDescent="0.25">
      <c r="A166" s="7" t="s">
        <v>95</v>
      </c>
      <c r="B166" s="121" t="s">
        <v>96</v>
      </c>
      <c r="C166" s="94"/>
      <c r="D166" s="17">
        <v>130000</v>
      </c>
      <c r="E166" s="17">
        <v>0</v>
      </c>
      <c r="F166" s="122">
        <v>0</v>
      </c>
      <c r="G166" s="94"/>
      <c r="H166" s="122">
        <v>130000</v>
      </c>
      <c r="I166" s="94"/>
      <c r="J166" s="94"/>
    </row>
    <row r="167" spans="1:10" ht="22.5" x14ac:dyDescent="0.25">
      <c r="A167" s="7" t="s">
        <v>114</v>
      </c>
      <c r="B167" s="121" t="s">
        <v>115</v>
      </c>
      <c r="C167" s="94"/>
      <c r="D167" s="17">
        <v>130000</v>
      </c>
      <c r="E167" s="17">
        <v>0</v>
      </c>
      <c r="F167" s="122">
        <v>0</v>
      </c>
      <c r="G167" s="94"/>
      <c r="H167" s="122">
        <v>130000</v>
      </c>
      <c r="I167" s="94"/>
      <c r="J167" s="94"/>
    </row>
    <row r="168" spans="1:10" x14ac:dyDescent="0.25">
      <c r="A168" s="7" t="s">
        <v>28</v>
      </c>
      <c r="B168" s="121" t="s">
        <v>0</v>
      </c>
      <c r="C168" s="94"/>
      <c r="D168" s="17">
        <v>130000</v>
      </c>
      <c r="E168" s="17">
        <v>0</v>
      </c>
      <c r="F168" s="122">
        <v>0</v>
      </c>
      <c r="G168" s="94"/>
      <c r="H168" s="122">
        <v>130000</v>
      </c>
      <c r="I168" s="94"/>
      <c r="J168" s="94"/>
    </row>
    <row r="169" spans="1:10" x14ac:dyDescent="0.25">
      <c r="A169" s="8" t="s">
        <v>63</v>
      </c>
      <c r="B169" s="123" t="s">
        <v>64</v>
      </c>
      <c r="C169" s="94"/>
      <c r="D169" s="18">
        <v>130000</v>
      </c>
      <c r="E169" s="18">
        <v>0</v>
      </c>
      <c r="F169" s="124">
        <v>0</v>
      </c>
      <c r="G169" s="94"/>
      <c r="H169" s="124">
        <v>130000</v>
      </c>
      <c r="I169" s="94"/>
      <c r="J169" s="94"/>
    </row>
    <row r="170" spans="1:10" x14ac:dyDescent="0.25">
      <c r="A170" s="7" t="s">
        <v>116</v>
      </c>
      <c r="B170" s="121" t="s">
        <v>117</v>
      </c>
      <c r="C170" s="94"/>
      <c r="D170" s="17">
        <v>5000</v>
      </c>
      <c r="E170" s="17">
        <v>0</v>
      </c>
      <c r="F170" s="122">
        <v>0</v>
      </c>
      <c r="G170" s="94"/>
      <c r="H170" s="122">
        <v>5000</v>
      </c>
      <c r="I170" s="94"/>
      <c r="J170" s="94"/>
    </row>
    <row r="171" spans="1:10" ht="22.5" x14ac:dyDescent="0.25">
      <c r="A171" s="7" t="s">
        <v>114</v>
      </c>
      <c r="B171" s="121" t="s">
        <v>115</v>
      </c>
      <c r="C171" s="94"/>
      <c r="D171" s="17">
        <v>5000</v>
      </c>
      <c r="E171" s="17">
        <v>0</v>
      </c>
      <c r="F171" s="122">
        <v>0</v>
      </c>
      <c r="G171" s="94"/>
      <c r="H171" s="122">
        <v>5000</v>
      </c>
      <c r="I171" s="94"/>
      <c r="J171" s="94"/>
    </row>
    <row r="172" spans="1:10" x14ac:dyDescent="0.25">
      <c r="A172" s="7" t="s">
        <v>28</v>
      </c>
      <c r="B172" s="121" t="s">
        <v>0</v>
      </c>
      <c r="C172" s="94"/>
      <c r="D172" s="17">
        <v>5000</v>
      </c>
      <c r="E172" s="17">
        <v>0</v>
      </c>
      <c r="F172" s="122">
        <v>0</v>
      </c>
      <c r="G172" s="94"/>
      <c r="H172" s="122">
        <v>5000</v>
      </c>
      <c r="I172" s="94"/>
      <c r="J172" s="94"/>
    </row>
    <row r="173" spans="1:10" x14ac:dyDescent="0.25">
      <c r="A173" s="8" t="s">
        <v>63</v>
      </c>
      <c r="B173" s="123" t="s">
        <v>64</v>
      </c>
      <c r="C173" s="94"/>
      <c r="D173" s="18">
        <v>5000</v>
      </c>
      <c r="E173" s="18">
        <v>0</v>
      </c>
      <c r="F173" s="124">
        <v>0</v>
      </c>
      <c r="G173" s="94"/>
      <c r="H173" s="124">
        <v>5000</v>
      </c>
      <c r="I173" s="94"/>
      <c r="J173" s="94"/>
    </row>
    <row r="174" spans="1:10" x14ac:dyDescent="0.25">
      <c r="A174" s="6" t="s">
        <v>55</v>
      </c>
      <c r="B174" s="125" t="s">
        <v>118</v>
      </c>
      <c r="C174" s="94"/>
      <c r="D174" s="16">
        <v>9500</v>
      </c>
      <c r="E174" s="16">
        <v>0</v>
      </c>
      <c r="F174" s="126">
        <v>0</v>
      </c>
      <c r="G174" s="94"/>
      <c r="H174" s="126">
        <v>9500</v>
      </c>
      <c r="I174" s="94"/>
      <c r="J174" s="94"/>
    </row>
    <row r="175" spans="1:10" x14ac:dyDescent="0.25">
      <c r="A175" s="7" t="s">
        <v>35</v>
      </c>
      <c r="B175" s="121" t="s">
        <v>36</v>
      </c>
      <c r="C175" s="94"/>
      <c r="D175" s="17">
        <v>4500</v>
      </c>
      <c r="E175" s="17">
        <v>0</v>
      </c>
      <c r="F175" s="122">
        <v>0</v>
      </c>
      <c r="G175" s="94"/>
      <c r="H175" s="122">
        <v>4500</v>
      </c>
      <c r="I175" s="94"/>
      <c r="J175" s="94"/>
    </row>
    <row r="176" spans="1:10" ht="22.5" x14ac:dyDescent="0.25">
      <c r="A176" s="7" t="s">
        <v>103</v>
      </c>
      <c r="B176" s="121" t="s">
        <v>104</v>
      </c>
      <c r="C176" s="94"/>
      <c r="D176" s="17">
        <v>4500</v>
      </c>
      <c r="E176" s="17">
        <v>0</v>
      </c>
      <c r="F176" s="122">
        <v>0</v>
      </c>
      <c r="G176" s="94"/>
      <c r="H176" s="122">
        <v>4500</v>
      </c>
      <c r="I176" s="94"/>
      <c r="J176" s="94"/>
    </row>
    <row r="177" spans="1:10" x14ac:dyDescent="0.25">
      <c r="A177" s="7" t="s">
        <v>28</v>
      </c>
      <c r="B177" s="121" t="s">
        <v>0</v>
      </c>
      <c r="C177" s="94"/>
      <c r="D177" s="17">
        <v>4500</v>
      </c>
      <c r="E177" s="17">
        <v>0</v>
      </c>
      <c r="F177" s="122">
        <v>0</v>
      </c>
      <c r="G177" s="94"/>
      <c r="H177" s="122">
        <v>4500</v>
      </c>
      <c r="I177" s="94"/>
      <c r="J177" s="94"/>
    </row>
    <row r="178" spans="1:10" x14ac:dyDescent="0.25">
      <c r="A178" s="8" t="s">
        <v>29</v>
      </c>
      <c r="B178" s="123" t="s">
        <v>30</v>
      </c>
      <c r="C178" s="94"/>
      <c r="D178" s="18">
        <v>4500</v>
      </c>
      <c r="E178" s="18">
        <v>0</v>
      </c>
      <c r="F178" s="124">
        <v>0</v>
      </c>
      <c r="G178" s="94"/>
      <c r="H178" s="124">
        <v>4500</v>
      </c>
      <c r="I178" s="94"/>
      <c r="J178" s="94"/>
    </row>
    <row r="179" spans="1:10" x14ac:dyDescent="0.25">
      <c r="A179" s="7" t="s">
        <v>95</v>
      </c>
      <c r="B179" s="121" t="s">
        <v>96</v>
      </c>
      <c r="C179" s="94"/>
      <c r="D179" s="17">
        <v>5000</v>
      </c>
      <c r="E179" s="17">
        <v>0</v>
      </c>
      <c r="F179" s="122">
        <v>0</v>
      </c>
      <c r="G179" s="94"/>
      <c r="H179" s="122">
        <v>5000</v>
      </c>
      <c r="I179" s="94"/>
      <c r="J179" s="94"/>
    </row>
    <row r="180" spans="1:10" ht="22.5" x14ac:dyDescent="0.25">
      <c r="A180" s="7" t="s">
        <v>103</v>
      </c>
      <c r="B180" s="121" t="s">
        <v>104</v>
      </c>
      <c r="C180" s="94"/>
      <c r="D180" s="17">
        <v>5000</v>
      </c>
      <c r="E180" s="17">
        <v>0</v>
      </c>
      <c r="F180" s="122">
        <v>0</v>
      </c>
      <c r="G180" s="94"/>
      <c r="H180" s="122">
        <v>5000</v>
      </c>
      <c r="I180" s="94"/>
      <c r="J180" s="94"/>
    </row>
    <row r="181" spans="1:10" x14ac:dyDescent="0.25">
      <c r="A181" s="7" t="s">
        <v>28</v>
      </c>
      <c r="B181" s="121" t="s">
        <v>0</v>
      </c>
      <c r="C181" s="94"/>
      <c r="D181" s="17">
        <v>5000</v>
      </c>
      <c r="E181" s="17">
        <v>0</v>
      </c>
      <c r="F181" s="122">
        <v>0</v>
      </c>
      <c r="G181" s="94"/>
      <c r="H181" s="122">
        <v>5000</v>
      </c>
      <c r="I181" s="94"/>
      <c r="J181" s="94"/>
    </row>
    <row r="182" spans="1:10" x14ac:dyDescent="0.25">
      <c r="A182" s="8" t="s">
        <v>29</v>
      </c>
      <c r="B182" s="123" t="s">
        <v>30</v>
      </c>
      <c r="C182" s="94"/>
      <c r="D182" s="18">
        <v>5000</v>
      </c>
      <c r="E182" s="18">
        <v>0</v>
      </c>
      <c r="F182" s="124">
        <v>0</v>
      </c>
      <c r="G182" s="94"/>
      <c r="H182" s="124">
        <v>5000</v>
      </c>
      <c r="I182" s="94"/>
      <c r="J182" s="94"/>
    </row>
    <row r="183" spans="1:10" x14ac:dyDescent="0.25">
      <c r="A183" s="6" t="s">
        <v>119</v>
      </c>
      <c r="B183" s="125" t="s">
        <v>120</v>
      </c>
      <c r="C183" s="94"/>
      <c r="D183" s="16">
        <v>1262526.23</v>
      </c>
      <c r="E183" s="16">
        <v>0</v>
      </c>
      <c r="F183" s="126">
        <v>0</v>
      </c>
      <c r="G183" s="94"/>
      <c r="H183" s="126">
        <v>1262526.23</v>
      </c>
      <c r="I183" s="94"/>
      <c r="J183" s="94"/>
    </row>
    <row r="184" spans="1:10" x14ac:dyDescent="0.25">
      <c r="A184" s="7" t="s">
        <v>121</v>
      </c>
      <c r="B184" s="121" t="s">
        <v>122</v>
      </c>
      <c r="C184" s="94"/>
      <c r="D184" s="17">
        <v>1262526.23</v>
      </c>
      <c r="E184" s="17">
        <v>0</v>
      </c>
      <c r="F184" s="122">
        <v>0</v>
      </c>
      <c r="G184" s="94"/>
      <c r="H184" s="122">
        <v>1262526.23</v>
      </c>
      <c r="I184" s="94"/>
      <c r="J184" s="94"/>
    </row>
    <row r="185" spans="1:10" ht="22.5" x14ac:dyDescent="0.25">
      <c r="A185" s="7" t="s">
        <v>114</v>
      </c>
      <c r="B185" s="121" t="s">
        <v>115</v>
      </c>
      <c r="C185" s="94"/>
      <c r="D185" s="17">
        <v>1262526.23</v>
      </c>
      <c r="E185" s="17">
        <v>0</v>
      </c>
      <c r="F185" s="122">
        <v>0</v>
      </c>
      <c r="G185" s="94"/>
      <c r="H185" s="122">
        <v>1262526.23</v>
      </c>
      <c r="I185" s="94"/>
      <c r="J185" s="94"/>
    </row>
    <row r="186" spans="1:10" x14ac:dyDescent="0.25">
      <c r="A186" s="7" t="s">
        <v>28</v>
      </c>
      <c r="B186" s="121" t="s">
        <v>0</v>
      </c>
      <c r="C186" s="94"/>
      <c r="D186" s="17">
        <v>1262526.23</v>
      </c>
      <c r="E186" s="17">
        <v>0</v>
      </c>
      <c r="F186" s="122">
        <v>0</v>
      </c>
      <c r="G186" s="94"/>
      <c r="H186" s="122">
        <v>1262526.23</v>
      </c>
      <c r="I186" s="94"/>
      <c r="J186" s="94"/>
    </row>
    <row r="187" spans="1:10" x14ac:dyDescent="0.25">
      <c r="A187" s="8" t="s">
        <v>123</v>
      </c>
      <c r="B187" s="123" t="s">
        <v>124</v>
      </c>
      <c r="C187" s="94"/>
      <c r="D187" s="18">
        <v>1262526.23</v>
      </c>
      <c r="E187" s="18">
        <v>0</v>
      </c>
      <c r="F187" s="124">
        <v>0</v>
      </c>
      <c r="G187" s="94"/>
      <c r="H187" s="124">
        <v>1262526.23</v>
      </c>
      <c r="I187" s="94"/>
      <c r="J187" s="94"/>
    </row>
    <row r="188" spans="1:10" x14ac:dyDescent="0.25">
      <c r="A188" s="6" t="s">
        <v>125</v>
      </c>
      <c r="B188" s="125" t="s">
        <v>126</v>
      </c>
      <c r="C188" s="94"/>
      <c r="D188" s="16">
        <v>15000</v>
      </c>
      <c r="E188" s="16">
        <v>0</v>
      </c>
      <c r="F188" s="126">
        <v>0</v>
      </c>
      <c r="G188" s="94"/>
      <c r="H188" s="126">
        <v>15000</v>
      </c>
      <c r="I188" s="94"/>
      <c r="J188" s="94"/>
    </row>
    <row r="189" spans="1:10" x14ac:dyDescent="0.25">
      <c r="A189" s="7" t="s">
        <v>95</v>
      </c>
      <c r="B189" s="121" t="s">
        <v>96</v>
      </c>
      <c r="C189" s="94"/>
      <c r="D189" s="17">
        <v>15000</v>
      </c>
      <c r="E189" s="17">
        <v>0</v>
      </c>
      <c r="F189" s="122">
        <v>0</v>
      </c>
      <c r="G189" s="94"/>
      <c r="H189" s="122">
        <v>15000</v>
      </c>
      <c r="I189" s="94"/>
      <c r="J189" s="94"/>
    </row>
    <row r="190" spans="1:10" ht="22.5" x14ac:dyDescent="0.25">
      <c r="A190" s="7" t="s">
        <v>127</v>
      </c>
      <c r="B190" s="121" t="s">
        <v>128</v>
      </c>
      <c r="C190" s="94"/>
      <c r="D190" s="17">
        <v>15000</v>
      </c>
      <c r="E190" s="17">
        <v>0</v>
      </c>
      <c r="F190" s="122">
        <v>0</v>
      </c>
      <c r="G190" s="94"/>
      <c r="H190" s="122">
        <v>15000</v>
      </c>
      <c r="I190" s="94"/>
      <c r="J190" s="94"/>
    </row>
    <row r="191" spans="1:10" x14ac:dyDescent="0.25">
      <c r="A191" s="7" t="s">
        <v>28</v>
      </c>
      <c r="B191" s="121" t="s">
        <v>0</v>
      </c>
      <c r="C191" s="94"/>
      <c r="D191" s="17">
        <v>15000</v>
      </c>
      <c r="E191" s="17">
        <v>0</v>
      </c>
      <c r="F191" s="122">
        <v>0</v>
      </c>
      <c r="G191" s="94"/>
      <c r="H191" s="122">
        <v>15000</v>
      </c>
      <c r="I191" s="94"/>
      <c r="J191" s="94"/>
    </row>
    <row r="192" spans="1:10" x14ac:dyDescent="0.25">
      <c r="A192" s="8" t="s">
        <v>63</v>
      </c>
      <c r="B192" s="123" t="s">
        <v>64</v>
      </c>
      <c r="C192" s="94"/>
      <c r="D192" s="18">
        <v>15000</v>
      </c>
      <c r="E192" s="18">
        <v>0</v>
      </c>
      <c r="F192" s="124">
        <v>0</v>
      </c>
      <c r="G192" s="94"/>
      <c r="H192" s="124">
        <v>15000</v>
      </c>
      <c r="I192" s="94"/>
      <c r="J192" s="94"/>
    </row>
    <row r="193" spans="1:10" ht="22.5" x14ac:dyDescent="0.25">
      <c r="A193" s="6" t="s">
        <v>129</v>
      </c>
      <c r="B193" s="125" t="s">
        <v>130</v>
      </c>
      <c r="C193" s="94"/>
      <c r="D193" s="16">
        <v>5873530</v>
      </c>
      <c r="E193" s="16">
        <v>-16789.71</v>
      </c>
      <c r="F193" s="126">
        <v>-0.28999999999999998</v>
      </c>
      <c r="G193" s="94"/>
      <c r="H193" s="126">
        <v>5856740.29</v>
      </c>
      <c r="I193" s="94"/>
      <c r="J193" s="94"/>
    </row>
    <row r="194" spans="1:10" x14ac:dyDescent="0.25">
      <c r="A194" s="7" t="s">
        <v>35</v>
      </c>
      <c r="B194" s="121" t="s">
        <v>36</v>
      </c>
      <c r="C194" s="94"/>
      <c r="D194" s="17">
        <v>18550</v>
      </c>
      <c r="E194" s="17">
        <v>-18550</v>
      </c>
      <c r="F194" s="122">
        <v>-100</v>
      </c>
      <c r="G194" s="94"/>
      <c r="H194" s="122">
        <v>0</v>
      </c>
      <c r="I194" s="94"/>
      <c r="J194" s="94"/>
    </row>
    <row r="195" spans="1:10" ht="22.5" x14ac:dyDescent="0.25">
      <c r="A195" s="7" t="s">
        <v>26</v>
      </c>
      <c r="B195" s="121" t="s">
        <v>27</v>
      </c>
      <c r="C195" s="94"/>
      <c r="D195" s="17">
        <v>8550</v>
      </c>
      <c r="E195" s="17">
        <v>-8550</v>
      </c>
      <c r="F195" s="122">
        <v>-100</v>
      </c>
      <c r="G195" s="94"/>
      <c r="H195" s="122">
        <v>0</v>
      </c>
      <c r="I195" s="94"/>
      <c r="J195" s="94"/>
    </row>
    <row r="196" spans="1:10" x14ac:dyDescent="0.25">
      <c r="A196" s="7" t="s">
        <v>28</v>
      </c>
      <c r="B196" s="121" t="s">
        <v>0</v>
      </c>
      <c r="C196" s="94"/>
      <c r="D196" s="17">
        <v>8550</v>
      </c>
      <c r="E196" s="17">
        <v>-8550</v>
      </c>
      <c r="F196" s="122">
        <v>-100</v>
      </c>
      <c r="G196" s="94"/>
      <c r="H196" s="122">
        <v>0</v>
      </c>
      <c r="I196" s="94"/>
      <c r="J196" s="94"/>
    </row>
    <row r="197" spans="1:10" x14ac:dyDescent="0.25">
      <c r="A197" s="8" t="s">
        <v>63</v>
      </c>
      <c r="B197" s="123" t="s">
        <v>64</v>
      </c>
      <c r="C197" s="94"/>
      <c r="D197" s="18">
        <v>7050</v>
      </c>
      <c r="E197" s="18">
        <v>-7050</v>
      </c>
      <c r="F197" s="124">
        <v>-100</v>
      </c>
      <c r="G197" s="94"/>
      <c r="H197" s="124">
        <v>0</v>
      </c>
      <c r="I197" s="94"/>
      <c r="J197" s="94"/>
    </row>
    <row r="198" spans="1:10" x14ac:dyDescent="0.25">
      <c r="A198" s="8" t="s">
        <v>29</v>
      </c>
      <c r="B198" s="123" t="s">
        <v>30</v>
      </c>
      <c r="C198" s="94"/>
      <c r="D198" s="18">
        <v>1500</v>
      </c>
      <c r="E198" s="18">
        <v>-1500</v>
      </c>
      <c r="F198" s="124">
        <v>-100</v>
      </c>
      <c r="G198" s="94"/>
      <c r="H198" s="124">
        <v>0</v>
      </c>
      <c r="I198" s="94"/>
      <c r="J198" s="94"/>
    </row>
    <row r="199" spans="1:10" ht="22.5" x14ac:dyDescent="0.25">
      <c r="A199" s="7" t="s">
        <v>131</v>
      </c>
      <c r="B199" s="121" t="s">
        <v>132</v>
      </c>
      <c r="C199" s="94"/>
      <c r="D199" s="17">
        <v>10000</v>
      </c>
      <c r="E199" s="17">
        <v>-10000</v>
      </c>
      <c r="F199" s="122">
        <v>-100</v>
      </c>
      <c r="G199" s="94"/>
      <c r="H199" s="122">
        <v>0</v>
      </c>
      <c r="I199" s="94"/>
      <c r="J199" s="94"/>
    </row>
    <row r="200" spans="1:10" x14ac:dyDescent="0.25">
      <c r="A200" s="7" t="s">
        <v>28</v>
      </c>
      <c r="B200" s="121" t="s">
        <v>0</v>
      </c>
      <c r="C200" s="94"/>
      <c r="D200" s="17">
        <v>10000</v>
      </c>
      <c r="E200" s="17">
        <v>-10000</v>
      </c>
      <c r="F200" s="122">
        <v>-100</v>
      </c>
      <c r="G200" s="94"/>
      <c r="H200" s="122">
        <v>0</v>
      </c>
      <c r="I200" s="94"/>
      <c r="J200" s="94"/>
    </row>
    <row r="201" spans="1:10" x14ac:dyDescent="0.25">
      <c r="A201" s="8" t="s">
        <v>133</v>
      </c>
      <c r="B201" s="123" t="s">
        <v>134</v>
      </c>
      <c r="C201" s="94"/>
      <c r="D201" s="18">
        <v>10000</v>
      </c>
      <c r="E201" s="18">
        <v>-10000</v>
      </c>
      <c r="F201" s="124">
        <v>-100</v>
      </c>
      <c r="G201" s="94"/>
      <c r="H201" s="124">
        <v>0</v>
      </c>
      <c r="I201" s="94"/>
      <c r="J201" s="94"/>
    </row>
    <row r="202" spans="1:10" x14ac:dyDescent="0.25">
      <c r="A202" s="7" t="s">
        <v>95</v>
      </c>
      <c r="B202" s="121" t="s">
        <v>96</v>
      </c>
      <c r="C202" s="94"/>
      <c r="D202" s="17">
        <v>7500</v>
      </c>
      <c r="E202" s="17">
        <v>646941.03</v>
      </c>
      <c r="F202" s="122">
        <v>8625.8799999999992</v>
      </c>
      <c r="G202" s="94"/>
      <c r="H202" s="122">
        <v>654441.03</v>
      </c>
      <c r="I202" s="94"/>
      <c r="J202" s="94"/>
    </row>
    <row r="203" spans="1:10" ht="22.5" x14ac:dyDescent="0.25">
      <c r="A203" s="7" t="s">
        <v>26</v>
      </c>
      <c r="B203" s="121" t="s">
        <v>27</v>
      </c>
      <c r="C203" s="94"/>
      <c r="D203" s="17">
        <v>0</v>
      </c>
      <c r="E203" s="17">
        <v>6300</v>
      </c>
      <c r="F203" s="122">
        <v>100</v>
      </c>
      <c r="G203" s="94"/>
      <c r="H203" s="122">
        <v>6300</v>
      </c>
      <c r="I203" s="94"/>
      <c r="J203" s="94"/>
    </row>
    <row r="204" spans="1:10" x14ac:dyDescent="0.25">
      <c r="A204" s="7" t="s">
        <v>28</v>
      </c>
      <c r="B204" s="121" t="s">
        <v>0</v>
      </c>
      <c r="C204" s="94"/>
      <c r="D204" s="17">
        <v>0</v>
      </c>
      <c r="E204" s="17">
        <v>6300</v>
      </c>
      <c r="F204" s="122">
        <v>100</v>
      </c>
      <c r="G204" s="94"/>
      <c r="H204" s="122">
        <v>6300</v>
      </c>
      <c r="I204" s="94"/>
      <c r="J204" s="94"/>
    </row>
    <row r="205" spans="1:10" x14ac:dyDescent="0.25">
      <c r="A205" s="8" t="s">
        <v>63</v>
      </c>
      <c r="B205" s="123" t="s">
        <v>64</v>
      </c>
      <c r="C205" s="94"/>
      <c r="D205" s="18">
        <v>0</v>
      </c>
      <c r="E205" s="18">
        <v>4800</v>
      </c>
      <c r="F205" s="124">
        <v>100</v>
      </c>
      <c r="G205" s="94"/>
      <c r="H205" s="124">
        <v>4800</v>
      </c>
      <c r="I205" s="94"/>
      <c r="J205" s="94"/>
    </row>
    <row r="206" spans="1:10" x14ac:dyDescent="0.25">
      <c r="A206" s="8" t="s">
        <v>29</v>
      </c>
      <c r="B206" s="123" t="s">
        <v>30</v>
      </c>
      <c r="C206" s="94"/>
      <c r="D206" s="18">
        <v>0</v>
      </c>
      <c r="E206" s="18">
        <v>1500</v>
      </c>
      <c r="F206" s="124">
        <v>100</v>
      </c>
      <c r="G206" s="94"/>
      <c r="H206" s="124">
        <v>1500</v>
      </c>
      <c r="I206" s="94"/>
      <c r="J206" s="94"/>
    </row>
    <row r="207" spans="1:10" ht="22.5" x14ac:dyDescent="0.25">
      <c r="A207" s="7" t="s">
        <v>93</v>
      </c>
      <c r="B207" s="121" t="s">
        <v>94</v>
      </c>
      <c r="C207" s="94"/>
      <c r="D207" s="17">
        <v>0</v>
      </c>
      <c r="E207" s="17">
        <v>18785</v>
      </c>
      <c r="F207" s="122">
        <v>100</v>
      </c>
      <c r="G207" s="94"/>
      <c r="H207" s="122">
        <v>18785</v>
      </c>
      <c r="I207" s="94"/>
      <c r="J207" s="94"/>
    </row>
    <row r="208" spans="1:10" x14ac:dyDescent="0.25">
      <c r="A208" s="7" t="s">
        <v>28</v>
      </c>
      <c r="B208" s="121" t="s">
        <v>0</v>
      </c>
      <c r="C208" s="94"/>
      <c r="D208" s="17">
        <v>0</v>
      </c>
      <c r="E208" s="17">
        <v>18785</v>
      </c>
      <c r="F208" s="122">
        <v>100</v>
      </c>
      <c r="G208" s="94"/>
      <c r="H208" s="122">
        <v>18785</v>
      </c>
      <c r="I208" s="94"/>
      <c r="J208" s="94"/>
    </row>
    <row r="209" spans="1:10" x14ac:dyDescent="0.25">
      <c r="A209" s="8" t="s">
        <v>135</v>
      </c>
      <c r="B209" s="123" t="s">
        <v>136</v>
      </c>
      <c r="C209" s="94"/>
      <c r="D209" s="18">
        <v>0</v>
      </c>
      <c r="E209" s="18">
        <v>18785</v>
      </c>
      <c r="F209" s="124">
        <v>100</v>
      </c>
      <c r="G209" s="94"/>
      <c r="H209" s="124">
        <v>18785</v>
      </c>
      <c r="I209" s="94"/>
      <c r="J209" s="94"/>
    </row>
    <row r="210" spans="1:10" ht="22.5" x14ac:dyDescent="0.25">
      <c r="A210" s="7" t="s">
        <v>137</v>
      </c>
      <c r="B210" s="121" t="s">
        <v>138</v>
      </c>
      <c r="C210" s="94"/>
      <c r="D210" s="17">
        <v>0</v>
      </c>
      <c r="E210" s="17">
        <v>611856.03</v>
      </c>
      <c r="F210" s="122">
        <v>100</v>
      </c>
      <c r="G210" s="94"/>
      <c r="H210" s="122">
        <v>611856.03</v>
      </c>
      <c r="I210" s="94"/>
      <c r="J210" s="94"/>
    </row>
    <row r="211" spans="1:10" x14ac:dyDescent="0.25">
      <c r="A211" s="7" t="s">
        <v>28</v>
      </c>
      <c r="B211" s="121" t="s">
        <v>0</v>
      </c>
      <c r="C211" s="94"/>
      <c r="D211" s="17">
        <v>0</v>
      </c>
      <c r="E211" s="17">
        <v>611856.03</v>
      </c>
      <c r="F211" s="122">
        <v>100</v>
      </c>
      <c r="G211" s="94"/>
      <c r="H211" s="122">
        <v>611856.03</v>
      </c>
      <c r="I211" s="94"/>
      <c r="J211" s="94"/>
    </row>
    <row r="212" spans="1:10" x14ac:dyDescent="0.25">
      <c r="A212" s="8" t="s">
        <v>135</v>
      </c>
      <c r="B212" s="123" t="s">
        <v>136</v>
      </c>
      <c r="C212" s="94"/>
      <c r="D212" s="18">
        <v>0</v>
      </c>
      <c r="E212" s="18">
        <v>611856.03</v>
      </c>
      <c r="F212" s="124">
        <v>100</v>
      </c>
      <c r="G212" s="94"/>
      <c r="H212" s="124">
        <v>611856.03</v>
      </c>
      <c r="I212" s="94"/>
      <c r="J212" s="94"/>
    </row>
    <row r="213" spans="1:10" ht="22.5" x14ac:dyDescent="0.25">
      <c r="A213" s="7" t="s">
        <v>131</v>
      </c>
      <c r="B213" s="121" t="s">
        <v>132</v>
      </c>
      <c r="C213" s="94"/>
      <c r="D213" s="17">
        <v>0</v>
      </c>
      <c r="E213" s="17">
        <v>10000</v>
      </c>
      <c r="F213" s="122">
        <v>100</v>
      </c>
      <c r="G213" s="94"/>
      <c r="H213" s="122">
        <v>10000</v>
      </c>
      <c r="I213" s="94"/>
      <c r="J213" s="94"/>
    </row>
    <row r="214" spans="1:10" x14ac:dyDescent="0.25">
      <c r="A214" s="7" t="s">
        <v>28</v>
      </c>
      <c r="B214" s="121" t="s">
        <v>0</v>
      </c>
      <c r="C214" s="94"/>
      <c r="D214" s="17">
        <v>0</v>
      </c>
      <c r="E214" s="17">
        <v>10000</v>
      </c>
      <c r="F214" s="122">
        <v>100</v>
      </c>
      <c r="G214" s="94"/>
      <c r="H214" s="122">
        <v>10000</v>
      </c>
      <c r="I214" s="94"/>
      <c r="J214" s="94"/>
    </row>
    <row r="215" spans="1:10" x14ac:dyDescent="0.25">
      <c r="A215" s="8" t="s">
        <v>133</v>
      </c>
      <c r="B215" s="123" t="s">
        <v>134</v>
      </c>
      <c r="C215" s="94"/>
      <c r="D215" s="18">
        <v>0</v>
      </c>
      <c r="E215" s="18">
        <v>10000</v>
      </c>
      <c r="F215" s="124">
        <v>100</v>
      </c>
      <c r="G215" s="94"/>
      <c r="H215" s="124">
        <v>10000</v>
      </c>
      <c r="I215" s="94"/>
      <c r="J215" s="94"/>
    </row>
    <row r="216" spans="1:10" ht="22.5" x14ac:dyDescent="0.25">
      <c r="A216" s="7" t="s">
        <v>139</v>
      </c>
      <c r="B216" s="121" t="s">
        <v>140</v>
      </c>
      <c r="C216" s="94"/>
      <c r="D216" s="17">
        <v>7500</v>
      </c>
      <c r="E216" s="17">
        <v>0</v>
      </c>
      <c r="F216" s="122">
        <v>0</v>
      </c>
      <c r="G216" s="94"/>
      <c r="H216" s="122">
        <v>7500</v>
      </c>
      <c r="I216" s="94"/>
      <c r="J216" s="94"/>
    </row>
    <row r="217" spans="1:10" x14ac:dyDescent="0.25">
      <c r="A217" s="7" t="s">
        <v>28</v>
      </c>
      <c r="B217" s="121" t="s">
        <v>0</v>
      </c>
      <c r="C217" s="94"/>
      <c r="D217" s="17">
        <v>7500</v>
      </c>
      <c r="E217" s="17">
        <v>0</v>
      </c>
      <c r="F217" s="122">
        <v>0</v>
      </c>
      <c r="G217" s="94"/>
      <c r="H217" s="122">
        <v>7500</v>
      </c>
      <c r="I217" s="94"/>
      <c r="J217" s="94"/>
    </row>
    <row r="218" spans="1:10" x14ac:dyDescent="0.25">
      <c r="A218" s="8" t="s">
        <v>63</v>
      </c>
      <c r="B218" s="123" t="s">
        <v>64</v>
      </c>
      <c r="C218" s="94"/>
      <c r="D218" s="18">
        <v>7500</v>
      </c>
      <c r="E218" s="18">
        <v>-7500</v>
      </c>
      <c r="F218" s="124">
        <v>-100</v>
      </c>
      <c r="G218" s="94"/>
      <c r="H218" s="124">
        <v>0</v>
      </c>
      <c r="I218" s="94"/>
      <c r="J218" s="94"/>
    </row>
    <row r="219" spans="1:10" x14ac:dyDescent="0.25">
      <c r="A219" s="8" t="s">
        <v>135</v>
      </c>
      <c r="B219" s="123" t="s">
        <v>136</v>
      </c>
      <c r="C219" s="94"/>
      <c r="D219" s="18">
        <v>0</v>
      </c>
      <c r="E219" s="18">
        <v>7500</v>
      </c>
      <c r="F219" s="124">
        <v>100</v>
      </c>
      <c r="G219" s="94"/>
      <c r="H219" s="124">
        <v>7500</v>
      </c>
      <c r="I219" s="94"/>
      <c r="J219" s="94"/>
    </row>
    <row r="220" spans="1:10" x14ac:dyDescent="0.25">
      <c r="A220" s="7" t="s">
        <v>141</v>
      </c>
      <c r="B220" s="121" t="s">
        <v>142</v>
      </c>
      <c r="C220" s="94"/>
      <c r="D220" s="17">
        <v>4982480</v>
      </c>
      <c r="E220" s="17">
        <v>-645180.74</v>
      </c>
      <c r="F220" s="122">
        <v>-12.95</v>
      </c>
      <c r="G220" s="94"/>
      <c r="H220" s="122">
        <v>4337299.26</v>
      </c>
      <c r="I220" s="94"/>
      <c r="J220" s="94"/>
    </row>
    <row r="221" spans="1:10" ht="22.5" x14ac:dyDescent="0.25">
      <c r="A221" s="7" t="s">
        <v>26</v>
      </c>
      <c r="B221" s="121" t="s">
        <v>27</v>
      </c>
      <c r="C221" s="94"/>
      <c r="D221" s="17">
        <v>48450</v>
      </c>
      <c r="E221" s="17">
        <v>-12750</v>
      </c>
      <c r="F221" s="122">
        <v>-26.32</v>
      </c>
      <c r="G221" s="94"/>
      <c r="H221" s="122">
        <v>35700</v>
      </c>
      <c r="I221" s="94"/>
      <c r="J221" s="94"/>
    </row>
    <row r="222" spans="1:10" x14ac:dyDescent="0.25">
      <c r="A222" s="7" t="s">
        <v>28</v>
      </c>
      <c r="B222" s="121" t="s">
        <v>0</v>
      </c>
      <c r="C222" s="94"/>
      <c r="D222" s="17">
        <v>48450</v>
      </c>
      <c r="E222" s="17">
        <v>-12750</v>
      </c>
      <c r="F222" s="122">
        <v>-26.32</v>
      </c>
      <c r="G222" s="94"/>
      <c r="H222" s="122">
        <v>35700</v>
      </c>
      <c r="I222" s="94"/>
      <c r="J222" s="94"/>
    </row>
    <row r="223" spans="1:10" x14ac:dyDescent="0.25">
      <c r="A223" s="8" t="s">
        <v>63</v>
      </c>
      <c r="B223" s="123" t="s">
        <v>64</v>
      </c>
      <c r="C223" s="94"/>
      <c r="D223" s="18">
        <v>39950</v>
      </c>
      <c r="E223" s="18">
        <v>-12750</v>
      </c>
      <c r="F223" s="124">
        <v>-31.91</v>
      </c>
      <c r="G223" s="94"/>
      <c r="H223" s="124">
        <v>27200</v>
      </c>
      <c r="I223" s="94"/>
      <c r="J223" s="94"/>
    </row>
    <row r="224" spans="1:10" x14ac:dyDescent="0.25">
      <c r="A224" s="8" t="s">
        <v>29</v>
      </c>
      <c r="B224" s="123" t="s">
        <v>30</v>
      </c>
      <c r="C224" s="94"/>
      <c r="D224" s="18">
        <v>8500</v>
      </c>
      <c r="E224" s="18">
        <v>0</v>
      </c>
      <c r="F224" s="124">
        <v>0</v>
      </c>
      <c r="G224" s="94"/>
      <c r="H224" s="124">
        <v>8500</v>
      </c>
      <c r="I224" s="94"/>
      <c r="J224" s="94"/>
    </row>
    <row r="225" spans="1:10" ht="22.5" x14ac:dyDescent="0.25">
      <c r="A225" s="7" t="s">
        <v>137</v>
      </c>
      <c r="B225" s="121" t="s">
        <v>138</v>
      </c>
      <c r="C225" s="94"/>
      <c r="D225" s="17">
        <v>4891530</v>
      </c>
      <c r="E225" s="17">
        <v>-632430.74</v>
      </c>
      <c r="F225" s="122">
        <v>-12.93</v>
      </c>
      <c r="G225" s="94"/>
      <c r="H225" s="122">
        <v>4259099.26</v>
      </c>
      <c r="I225" s="94"/>
      <c r="J225" s="94"/>
    </row>
    <row r="226" spans="1:10" x14ac:dyDescent="0.25">
      <c r="A226" s="7" t="s">
        <v>28</v>
      </c>
      <c r="B226" s="121" t="s">
        <v>0</v>
      </c>
      <c r="C226" s="94"/>
      <c r="D226" s="17">
        <v>4891530</v>
      </c>
      <c r="E226" s="17">
        <v>-632430.74</v>
      </c>
      <c r="F226" s="122">
        <v>-12.93</v>
      </c>
      <c r="G226" s="94"/>
      <c r="H226" s="122">
        <v>4259099.26</v>
      </c>
      <c r="I226" s="94"/>
      <c r="J226" s="94"/>
    </row>
    <row r="227" spans="1:10" x14ac:dyDescent="0.25">
      <c r="A227" s="8" t="s">
        <v>135</v>
      </c>
      <c r="B227" s="123" t="s">
        <v>136</v>
      </c>
      <c r="C227" s="94"/>
      <c r="D227" s="18">
        <v>4891530</v>
      </c>
      <c r="E227" s="18">
        <v>-632430.74</v>
      </c>
      <c r="F227" s="124">
        <v>-12.93</v>
      </c>
      <c r="G227" s="94"/>
      <c r="H227" s="124">
        <v>4259099.26</v>
      </c>
      <c r="I227" s="94"/>
      <c r="J227" s="94"/>
    </row>
    <row r="228" spans="1:10" ht="22.5" x14ac:dyDescent="0.25">
      <c r="A228" s="7" t="s">
        <v>139</v>
      </c>
      <c r="B228" s="121" t="s">
        <v>140</v>
      </c>
      <c r="C228" s="94"/>
      <c r="D228" s="17">
        <v>42500</v>
      </c>
      <c r="E228" s="17">
        <v>0</v>
      </c>
      <c r="F228" s="122">
        <v>0</v>
      </c>
      <c r="G228" s="94"/>
      <c r="H228" s="122">
        <v>42500</v>
      </c>
      <c r="I228" s="94"/>
      <c r="J228" s="94"/>
    </row>
    <row r="229" spans="1:10" x14ac:dyDescent="0.25">
      <c r="A229" s="7" t="s">
        <v>28</v>
      </c>
      <c r="B229" s="121" t="s">
        <v>0</v>
      </c>
      <c r="C229" s="94"/>
      <c r="D229" s="17">
        <v>42500</v>
      </c>
      <c r="E229" s="17">
        <v>0</v>
      </c>
      <c r="F229" s="122">
        <v>0</v>
      </c>
      <c r="G229" s="94"/>
      <c r="H229" s="122">
        <v>42500</v>
      </c>
      <c r="I229" s="94"/>
      <c r="J229" s="94"/>
    </row>
    <row r="230" spans="1:10" x14ac:dyDescent="0.25">
      <c r="A230" s="8" t="s">
        <v>135</v>
      </c>
      <c r="B230" s="123" t="s">
        <v>136</v>
      </c>
      <c r="C230" s="94"/>
      <c r="D230" s="18">
        <v>42500</v>
      </c>
      <c r="E230" s="18">
        <v>0</v>
      </c>
      <c r="F230" s="124">
        <v>0</v>
      </c>
      <c r="G230" s="94"/>
      <c r="H230" s="124">
        <v>42500</v>
      </c>
      <c r="I230" s="94"/>
      <c r="J230" s="94"/>
    </row>
    <row r="231" spans="1:10" x14ac:dyDescent="0.25">
      <c r="A231" s="7" t="s">
        <v>143</v>
      </c>
      <c r="B231" s="121" t="s">
        <v>144</v>
      </c>
      <c r="C231" s="94"/>
      <c r="D231" s="17">
        <v>5000</v>
      </c>
      <c r="E231" s="17">
        <v>0</v>
      </c>
      <c r="F231" s="122">
        <v>0</v>
      </c>
      <c r="G231" s="94"/>
      <c r="H231" s="122">
        <v>5000</v>
      </c>
      <c r="I231" s="94"/>
      <c r="J231" s="94"/>
    </row>
    <row r="232" spans="1:10" ht="22.5" x14ac:dyDescent="0.25">
      <c r="A232" s="7" t="s">
        <v>137</v>
      </c>
      <c r="B232" s="121" t="s">
        <v>138</v>
      </c>
      <c r="C232" s="94"/>
      <c r="D232" s="17">
        <v>5000</v>
      </c>
      <c r="E232" s="17">
        <v>0</v>
      </c>
      <c r="F232" s="122">
        <v>0</v>
      </c>
      <c r="G232" s="94"/>
      <c r="H232" s="122">
        <v>5000</v>
      </c>
      <c r="I232" s="94"/>
      <c r="J232" s="94"/>
    </row>
    <row r="233" spans="1:10" x14ac:dyDescent="0.25">
      <c r="A233" s="7" t="s">
        <v>28</v>
      </c>
      <c r="B233" s="121" t="s">
        <v>0</v>
      </c>
      <c r="C233" s="94"/>
      <c r="D233" s="17">
        <v>5000</v>
      </c>
      <c r="E233" s="17">
        <v>0</v>
      </c>
      <c r="F233" s="122">
        <v>0</v>
      </c>
      <c r="G233" s="94"/>
      <c r="H233" s="122">
        <v>5000</v>
      </c>
      <c r="I233" s="94"/>
      <c r="J233" s="94"/>
    </row>
    <row r="234" spans="1:10" x14ac:dyDescent="0.25">
      <c r="A234" s="8" t="s">
        <v>135</v>
      </c>
      <c r="B234" s="123" t="s">
        <v>136</v>
      </c>
      <c r="C234" s="94"/>
      <c r="D234" s="18">
        <v>5000</v>
      </c>
      <c r="E234" s="18">
        <v>0</v>
      </c>
      <c r="F234" s="124">
        <v>0</v>
      </c>
      <c r="G234" s="94"/>
      <c r="H234" s="124">
        <v>5000</v>
      </c>
      <c r="I234" s="94"/>
      <c r="J234" s="94"/>
    </row>
    <row r="235" spans="1:10" x14ac:dyDescent="0.25">
      <c r="A235" s="7" t="s">
        <v>145</v>
      </c>
      <c r="B235" s="121" t="s">
        <v>146</v>
      </c>
      <c r="C235" s="94"/>
      <c r="D235" s="17">
        <v>860000</v>
      </c>
      <c r="E235" s="17">
        <v>0</v>
      </c>
      <c r="F235" s="122">
        <v>0</v>
      </c>
      <c r="G235" s="94"/>
      <c r="H235" s="122">
        <v>860000</v>
      </c>
      <c r="I235" s="94"/>
      <c r="J235" s="94"/>
    </row>
    <row r="236" spans="1:10" ht="22.5" x14ac:dyDescent="0.25">
      <c r="A236" s="7" t="s">
        <v>93</v>
      </c>
      <c r="B236" s="121" t="s">
        <v>94</v>
      </c>
      <c r="C236" s="94"/>
      <c r="D236" s="17">
        <v>25500</v>
      </c>
      <c r="E236" s="17">
        <v>0</v>
      </c>
      <c r="F236" s="122">
        <v>0</v>
      </c>
      <c r="G236" s="94"/>
      <c r="H236" s="122">
        <v>25500</v>
      </c>
      <c r="I236" s="94"/>
      <c r="J236" s="94"/>
    </row>
    <row r="237" spans="1:10" x14ac:dyDescent="0.25">
      <c r="A237" s="7" t="s">
        <v>28</v>
      </c>
      <c r="B237" s="121" t="s">
        <v>0</v>
      </c>
      <c r="C237" s="94"/>
      <c r="D237" s="17">
        <v>25500</v>
      </c>
      <c r="E237" s="17">
        <v>0</v>
      </c>
      <c r="F237" s="122">
        <v>0</v>
      </c>
      <c r="G237" s="94"/>
      <c r="H237" s="122">
        <v>25500</v>
      </c>
      <c r="I237" s="94"/>
      <c r="J237" s="94"/>
    </row>
    <row r="238" spans="1:10" x14ac:dyDescent="0.25">
      <c r="A238" s="8" t="s">
        <v>135</v>
      </c>
      <c r="B238" s="123" t="s">
        <v>136</v>
      </c>
      <c r="C238" s="94"/>
      <c r="D238" s="18">
        <v>25500</v>
      </c>
      <c r="E238" s="18">
        <v>0</v>
      </c>
      <c r="F238" s="124">
        <v>0</v>
      </c>
      <c r="G238" s="94"/>
      <c r="H238" s="124">
        <v>25500</v>
      </c>
      <c r="I238" s="94"/>
      <c r="J238" s="94"/>
    </row>
    <row r="239" spans="1:10" ht="22.5" x14ac:dyDescent="0.25">
      <c r="A239" s="7" t="s">
        <v>137</v>
      </c>
      <c r="B239" s="121" t="s">
        <v>138</v>
      </c>
      <c r="C239" s="94"/>
      <c r="D239" s="17">
        <v>834500</v>
      </c>
      <c r="E239" s="17">
        <v>0</v>
      </c>
      <c r="F239" s="122">
        <v>0</v>
      </c>
      <c r="G239" s="94"/>
      <c r="H239" s="122">
        <v>834500</v>
      </c>
      <c r="I239" s="94"/>
      <c r="J239" s="94"/>
    </row>
    <row r="240" spans="1:10" x14ac:dyDescent="0.25">
      <c r="A240" s="7" t="s">
        <v>28</v>
      </c>
      <c r="B240" s="121" t="s">
        <v>0</v>
      </c>
      <c r="C240" s="94"/>
      <c r="D240" s="17">
        <v>834500</v>
      </c>
      <c r="E240" s="17">
        <v>0</v>
      </c>
      <c r="F240" s="122">
        <v>0</v>
      </c>
      <c r="G240" s="94"/>
      <c r="H240" s="122">
        <v>834500</v>
      </c>
      <c r="I240" s="94"/>
      <c r="J240" s="94"/>
    </row>
    <row r="241" spans="1:10" x14ac:dyDescent="0.25">
      <c r="A241" s="8" t="s">
        <v>135</v>
      </c>
      <c r="B241" s="123" t="s">
        <v>136</v>
      </c>
      <c r="C241" s="94"/>
      <c r="D241" s="18">
        <v>834500</v>
      </c>
      <c r="E241" s="18">
        <v>0</v>
      </c>
      <c r="F241" s="124">
        <v>0</v>
      </c>
      <c r="G241" s="94"/>
      <c r="H241" s="124">
        <v>834500</v>
      </c>
      <c r="I241" s="94"/>
      <c r="J241" s="94"/>
    </row>
    <row r="242" spans="1:10" ht="22.5" x14ac:dyDescent="0.25">
      <c r="A242" s="6" t="s">
        <v>147</v>
      </c>
      <c r="B242" s="125" t="s">
        <v>148</v>
      </c>
      <c r="C242" s="94"/>
      <c r="D242" s="16">
        <v>50000</v>
      </c>
      <c r="E242" s="16">
        <v>0</v>
      </c>
      <c r="F242" s="126">
        <v>0</v>
      </c>
      <c r="G242" s="94"/>
      <c r="H242" s="126">
        <v>50000</v>
      </c>
      <c r="I242" s="94"/>
      <c r="J242" s="94"/>
    </row>
    <row r="243" spans="1:10" x14ac:dyDescent="0.25">
      <c r="A243" s="7" t="s">
        <v>95</v>
      </c>
      <c r="B243" s="121" t="s">
        <v>96</v>
      </c>
      <c r="C243" s="94"/>
      <c r="D243" s="17">
        <v>45000</v>
      </c>
      <c r="E243" s="17">
        <v>0</v>
      </c>
      <c r="F243" s="122">
        <v>0</v>
      </c>
      <c r="G243" s="94"/>
      <c r="H243" s="122">
        <v>45000</v>
      </c>
      <c r="I243" s="94"/>
      <c r="J243" s="94"/>
    </row>
    <row r="244" spans="1:10" ht="22.5" x14ac:dyDescent="0.25">
      <c r="A244" s="7" t="s">
        <v>114</v>
      </c>
      <c r="B244" s="121" t="s">
        <v>115</v>
      </c>
      <c r="C244" s="94"/>
      <c r="D244" s="17">
        <v>45000</v>
      </c>
      <c r="E244" s="17">
        <v>0</v>
      </c>
      <c r="F244" s="122">
        <v>0</v>
      </c>
      <c r="G244" s="94"/>
      <c r="H244" s="122">
        <v>45000</v>
      </c>
      <c r="I244" s="94"/>
      <c r="J244" s="94"/>
    </row>
    <row r="245" spans="1:10" x14ac:dyDescent="0.25">
      <c r="A245" s="7" t="s">
        <v>28</v>
      </c>
      <c r="B245" s="121" t="s">
        <v>0</v>
      </c>
      <c r="C245" s="94"/>
      <c r="D245" s="17">
        <v>45000</v>
      </c>
      <c r="E245" s="17">
        <v>0</v>
      </c>
      <c r="F245" s="122">
        <v>0</v>
      </c>
      <c r="G245" s="94"/>
      <c r="H245" s="122">
        <v>45000</v>
      </c>
      <c r="I245" s="94"/>
      <c r="J245" s="94"/>
    </row>
    <row r="246" spans="1:10" x14ac:dyDescent="0.25">
      <c r="A246" s="8" t="s">
        <v>63</v>
      </c>
      <c r="B246" s="123" t="s">
        <v>64</v>
      </c>
      <c r="C246" s="94"/>
      <c r="D246" s="18">
        <v>45000</v>
      </c>
      <c r="E246" s="18">
        <v>0</v>
      </c>
      <c r="F246" s="124">
        <v>0</v>
      </c>
      <c r="G246" s="94"/>
      <c r="H246" s="124">
        <v>45000</v>
      </c>
      <c r="I246" s="94"/>
      <c r="J246" s="94"/>
    </row>
    <row r="247" spans="1:10" x14ac:dyDescent="0.25">
      <c r="A247" s="7" t="s">
        <v>149</v>
      </c>
      <c r="B247" s="121" t="s">
        <v>150</v>
      </c>
      <c r="C247" s="94"/>
      <c r="D247" s="17">
        <v>5000</v>
      </c>
      <c r="E247" s="17">
        <v>0</v>
      </c>
      <c r="F247" s="122">
        <v>0</v>
      </c>
      <c r="G247" s="94"/>
      <c r="H247" s="122">
        <v>5000</v>
      </c>
      <c r="I247" s="94"/>
      <c r="J247" s="94"/>
    </row>
    <row r="248" spans="1:10" ht="22.5" x14ac:dyDescent="0.25">
      <c r="A248" s="7" t="s">
        <v>114</v>
      </c>
      <c r="B248" s="121" t="s">
        <v>115</v>
      </c>
      <c r="C248" s="94"/>
      <c r="D248" s="17">
        <v>5000</v>
      </c>
      <c r="E248" s="17">
        <v>0</v>
      </c>
      <c r="F248" s="122">
        <v>0</v>
      </c>
      <c r="G248" s="94"/>
      <c r="H248" s="122">
        <v>5000</v>
      </c>
      <c r="I248" s="94"/>
      <c r="J248" s="94"/>
    </row>
    <row r="249" spans="1:10" x14ac:dyDescent="0.25">
      <c r="A249" s="7" t="s">
        <v>28</v>
      </c>
      <c r="B249" s="121" t="s">
        <v>0</v>
      </c>
      <c r="C249" s="94"/>
      <c r="D249" s="17">
        <v>5000</v>
      </c>
      <c r="E249" s="17">
        <v>0</v>
      </c>
      <c r="F249" s="122">
        <v>0</v>
      </c>
      <c r="G249" s="94"/>
      <c r="H249" s="122">
        <v>5000</v>
      </c>
      <c r="I249" s="94"/>
      <c r="J249" s="94"/>
    </row>
    <row r="250" spans="1:10" x14ac:dyDescent="0.25">
      <c r="A250" s="8" t="s">
        <v>63</v>
      </c>
      <c r="B250" s="123" t="s">
        <v>64</v>
      </c>
      <c r="C250" s="94"/>
      <c r="D250" s="18">
        <v>5000</v>
      </c>
      <c r="E250" s="18">
        <v>0</v>
      </c>
      <c r="F250" s="124">
        <v>0</v>
      </c>
      <c r="G250" s="94"/>
      <c r="H250" s="124">
        <v>5000</v>
      </c>
      <c r="I250" s="94"/>
      <c r="J250" s="94"/>
    </row>
    <row r="251" spans="1:10" ht="22.5" x14ac:dyDescent="0.25">
      <c r="A251" s="6" t="s">
        <v>151</v>
      </c>
      <c r="B251" s="125" t="s">
        <v>152</v>
      </c>
      <c r="C251" s="94"/>
      <c r="D251" s="16">
        <v>10000</v>
      </c>
      <c r="E251" s="16">
        <v>0</v>
      </c>
      <c r="F251" s="126">
        <v>0</v>
      </c>
      <c r="G251" s="94"/>
      <c r="H251" s="126">
        <v>10000</v>
      </c>
      <c r="I251" s="94"/>
      <c r="J251" s="94"/>
    </row>
    <row r="252" spans="1:10" x14ac:dyDescent="0.25">
      <c r="A252" s="7" t="s">
        <v>24</v>
      </c>
      <c r="B252" s="121" t="s">
        <v>25</v>
      </c>
      <c r="C252" s="94"/>
      <c r="D252" s="17">
        <v>10000</v>
      </c>
      <c r="E252" s="17">
        <v>0</v>
      </c>
      <c r="F252" s="122">
        <v>0</v>
      </c>
      <c r="G252" s="94"/>
      <c r="H252" s="122">
        <v>10000</v>
      </c>
      <c r="I252" s="94"/>
      <c r="J252" s="94"/>
    </row>
    <row r="253" spans="1:10" ht="22.5" x14ac:dyDescent="0.25">
      <c r="A253" s="7" t="s">
        <v>153</v>
      </c>
      <c r="B253" s="121" t="s">
        <v>154</v>
      </c>
      <c r="C253" s="94"/>
      <c r="D253" s="17">
        <v>10000</v>
      </c>
      <c r="E253" s="17">
        <v>0</v>
      </c>
      <c r="F253" s="122">
        <v>0</v>
      </c>
      <c r="G253" s="94"/>
      <c r="H253" s="122">
        <v>10000</v>
      </c>
      <c r="I253" s="94"/>
      <c r="J253" s="94"/>
    </row>
    <row r="254" spans="1:10" x14ac:dyDescent="0.25">
      <c r="A254" s="7" t="s">
        <v>28</v>
      </c>
      <c r="B254" s="121" t="s">
        <v>0</v>
      </c>
      <c r="C254" s="94"/>
      <c r="D254" s="17">
        <v>10000</v>
      </c>
      <c r="E254" s="17">
        <v>0</v>
      </c>
      <c r="F254" s="122">
        <v>0</v>
      </c>
      <c r="G254" s="94"/>
      <c r="H254" s="122">
        <v>10000</v>
      </c>
      <c r="I254" s="94"/>
      <c r="J254" s="94"/>
    </row>
    <row r="255" spans="1:10" x14ac:dyDescent="0.25">
      <c r="A255" s="8" t="s">
        <v>63</v>
      </c>
      <c r="B255" s="123" t="s">
        <v>64</v>
      </c>
      <c r="C255" s="94"/>
      <c r="D255" s="18">
        <v>5000</v>
      </c>
      <c r="E255" s="18">
        <v>0</v>
      </c>
      <c r="F255" s="124">
        <v>0</v>
      </c>
      <c r="G255" s="94"/>
      <c r="H255" s="124">
        <v>5000</v>
      </c>
      <c r="I255" s="94"/>
      <c r="J255" s="94"/>
    </row>
    <row r="256" spans="1:10" x14ac:dyDescent="0.25">
      <c r="A256" s="8" t="s">
        <v>155</v>
      </c>
      <c r="B256" s="123" t="s">
        <v>156</v>
      </c>
      <c r="C256" s="94"/>
      <c r="D256" s="18">
        <v>5000</v>
      </c>
      <c r="E256" s="18">
        <v>0</v>
      </c>
      <c r="F256" s="124">
        <v>0</v>
      </c>
      <c r="G256" s="94"/>
      <c r="H256" s="124">
        <v>5000</v>
      </c>
      <c r="I256" s="94"/>
      <c r="J256" s="94"/>
    </row>
    <row r="257" spans="1:10" ht="22.5" x14ac:dyDescent="0.25">
      <c r="A257" s="6" t="s">
        <v>107</v>
      </c>
      <c r="B257" s="125" t="s">
        <v>157</v>
      </c>
      <c r="C257" s="94"/>
      <c r="D257" s="16">
        <v>186250</v>
      </c>
      <c r="E257" s="16">
        <v>0</v>
      </c>
      <c r="F257" s="126">
        <v>0</v>
      </c>
      <c r="G257" s="94"/>
      <c r="H257" s="126">
        <v>186250</v>
      </c>
      <c r="I257" s="94"/>
      <c r="J257" s="94"/>
    </row>
    <row r="258" spans="1:10" x14ac:dyDescent="0.25">
      <c r="A258" s="7" t="s">
        <v>24</v>
      </c>
      <c r="B258" s="121" t="s">
        <v>25</v>
      </c>
      <c r="C258" s="94"/>
      <c r="D258" s="17">
        <v>25000</v>
      </c>
      <c r="E258" s="17">
        <v>-25000</v>
      </c>
      <c r="F258" s="122">
        <v>-100</v>
      </c>
      <c r="G258" s="94"/>
      <c r="H258" s="122">
        <v>0</v>
      </c>
      <c r="I258" s="94"/>
      <c r="J258" s="94"/>
    </row>
    <row r="259" spans="1:10" ht="22.5" x14ac:dyDescent="0.25">
      <c r="A259" s="7" t="s">
        <v>131</v>
      </c>
      <c r="B259" s="121" t="s">
        <v>132</v>
      </c>
      <c r="C259" s="94"/>
      <c r="D259" s="17">
        <v>25000</v>
      </c>
      <c r="E259" s="17">
        <v>-25000</v>
      </c>
      <c r="F259" s="122">
        <v>-100</v>
      </c>
      <c r="G259" s="94"/>
      <c r="H259" s="122">
        <v>0</v>
      </c>
      <c r="I259" s="94"/>
      <c r="J259" s="94"/>
    </row>
    <row r="260" spans="1:10" x14ac:dyDescent="0.25">
      <c r="A260" s="7" t="s">
        <v>28</v>
      </c>
      <c r="B260" s="121" t="s">
        <v>0</v>
      </c>
      <c r="C260" s="94"/>
      <c r="D260" s="17">
        <v>25000</v>
      </c>
      <c r="E260" s="17">
        <v>-25000</v>
      </c>
      <c r="F260" s="122">
        <v>-100</v>
      </c>
      <c r="G260" s="94"/>
      <c r="H260" s="122">
        <v>0</v>
      </c>
      <c r="I260" s="94"/>
      <c r="J260" s="94"/>
    </row>
    <row r="261" spans="1:10" x14ac:dyDescent="0.25">
      <c r="A261" s="8" t="s">
        <v>63</v>
      </c>
      <c r="B261" s="123" t="s">
        <v>64</v>
      </c>
      <c r="C261" s="94"/>
      <c r="D261" s="18">
        <v>25000</v>
      </c>
      <c r="E261" s="18">
        <v>-25000</v>
      </c>
      <c r="F261" s="124">
        <v>-100</v>
      </c>
      <c r="G261" s="94"/>
      <c r="H261" s="124">
        <v>0</v>
      </c>
      <c r="I261" s="94"/>
      <c r="J261" s="94"/>
    </row>
    <row r="262" spans="1:10" x14ac:dyDescent="0.25">
      <c r="A262" s="7" t="s">
        <v>95</v>
      </c>
      <c r="B262" s="121" t="s">
        <v>96</v>
      </c>
      <c r="C262" s="94"/>
      <c r="D262" s="17">
        <v>0</v>
      </c>
      <c r="E262" s="17">
        <v>25000</v>
      </c>
      <c r="F262" s="122">
        <v>100</v>
      </c>
      <c r="G262" s="94"/>
      <c r="H262" s="122">
        <v>25000</v>
      </c>
      <c r="I262" s="94"/>
      <c r="J262" s="94"/>
    </row>
    <row r="263" spans="1:10" ht="22.5" x14ac:dyDescent="0.25">
      <c r="A263" s="7" t="s">
        <v>131</v>
      </c>
      <c r="B263" s="121" t="s">
        <v>132</v>
      </c>
      <c r="C263" s="94"/>
      <c r="D263" s="17">
        <v>0</v>
      </c>
      <c r="E263" s="17">
        <v>25000</v>
      </c>
      <c r="F263" s="122">
        <v>100</v>
      </c>
      <c r="G263" s="94"/>
      <c r="H263" s="122">
        <v>25000</v>
      </c>
      <c r="I263" s="94"/>
      <c r="J263" s="94"/>
    </row>
    <row r="264" spans="1:10" x14ac:dyDescent="0.25">
      <c r="A264" s="7" t="s">
        <v>28</v>
      </c>
      <c r="B264" s="121" t="s">
        <v>0</v>
      </c>
      <c r="C264" s="94"/>
      <c r="D264" s="17">
        <v>0</v>
      </c>
      <c r="E264" s="17">
        <v>25000</v>
      </c>
      <c r="F264" s="122">
        <v>100</v>
      </c>
      <c r="G264" s="94"/>
      <c r="H264" s="122">
        <v>25000</v>
      </c>
      <c r="I264" s="94"/>
      <c r="J264" s="94"/>
    </row>
    <row r="265" spans="1:10" x14ac:dyDescent="0.25">
      <c r="A265" s="8" t="s">
        <v>63</v>
      </c>
      <c r="B265" s="123" t="s">
        <v>64</v>
      </c>
      <c r="C265" s="94"/>
      <c r="D265" s="18">
        <v>0</v>
      </c>
      <c r="E265" s="18">
        <v>25000</v>
      </c>
      <c r="F265" s="124">
        <v>100</v>
      </c>
      <c r="G265" s="94"/>
      <c r="H265" s="124">
        <v>25000</v>
      </c>
      <c r="I265" s="94"/>
      <c r="J265" s="94"/>
    </row>
    <row r="266" spans="1:10" x14ac:dyDescent="0.25">
      <c r="A266" s="7" t="s">
        <v>158</v>
      </c>
      <c r="B266" s="121" t="s">
        <v>159</v>
      </c>
      <c r="C266" s="94"/>
      <c r="D266" s="17">
        <v>161250</v>
      </c>
      <c r="E266" s="17">
        <v>0</v>
      </c>
      <c r="F266" s="122">
        <v>0</v>
      </c>
      <c r="G266" s="94"/>
      <c r="H266" s="122">
        <v>161250</v>
      </c>
      <c r="I266" s="94"/>
      <c r="J266" s="94"/>
    </row>
    <row r="267" spans="1:10" ht="22.5" x14ac:dyDescent="0.25">
      <c r="A267" s="7" t="s">
        <v>131</v>
      </c>
      <c r="B267" s="121" t="s">
        <v>132</v>
      </c>
      <c r="C267" s="94"/>
      <c r="D267" s="17">
        <v>161250</v>
      </c>
      <c r="E267" s="17">
        <v>0</v>
      </c>
      <c r="F267" s="122">
        <v>0</v>
      </c>
      <c r="G267" s="94"/>
      <c r="H267" s="122">
        <v>161250</v>
      </c>
      <c r="I267" s="94"/>
      <c r="J267" s="94"/>
    </row>
    <row r="268" spans="1:10" x14ac:dyDescent="0.25">
      <c r="A268" s="7" t="s">
        <v>28</v>
      </c>
      <c r="B268" s="121" t="s">
        <v>0</v>
      </c>
      <c r="C268" s="94"/>
      <c r="D268" s="17">
        <v>161250</v>
      </c>
      <c r="E268" s="17">
        <v>0</v>
      </c>
      <c r="F268" s="122">
        <v>0</v>
      </c>
      <c r="G268" s="94"/>
      <c r="H268" s="122">
        <v>161250</v>
      </c>
      <c r="I268" s="94"/>
      <c r="J268" s="94"/>
    </row>
    <row r="269" spans="1:10" x14ac:dyDescent="0.25">
      <c r="A269" s="8" t="s">
        <v>63</v>
      </c>
      <c r="B269" s="123" t="s">
        <v>64</v>
      </c>
      <c r="C269" s="94"/>
      <c r="D269" s="18">
        <v>161250</v>
      </c>
      <c r="E269" s="18">
        <v>0</v>
      </c>
      <c r="F269" s="124">
        <v>0</v>
      </c>
      <c r="G269" s="94"/>
      <c r="H269" s="124">
        <v>161250</v>
      </c>
      <c r="I269" s="94"/>
      <c r="J269" s="94"/>
    </row>
    <row r="270" spans="1:10" ht="22.5" x14ac:dyDescent="0.25">
      <c r="A270" s="6" t="s">
        <v>160</v>
      </c>
      <c r="B270" s="125" t="s">
        <v>161</v>
      </c>
      <c r="C270" s="94"/>
      <c r="D270" s="16">
        <v>85000</v>
      </c>
      <c r="E270" s="16">
        <v>0</v>
      </c>
      <c r="F270" s="126">
        <v>0</v>
      </c>
      <c r="G270" s="94"/>
      <c r="H270" s="126">
        <v>85000</v>
      </c>
      <c r="I270" s="94"/>
      <c r="J270" s="94"/>
    </row>
    <row r="271" spans="1:10" x14ac:dyDescent="0.25">
      <c r="A271" s="7" t="s">
        <v>35</v>
      </c>
      <c r="B271" s="121" t="s">
        <v>36</v>
      </c>
      <c r="C271" s="94"/>
      <c r="D271" s="17">
        <v>5000</v>
      </c>
      <c r="E271" s="17">
        <v>0</v>
      </c>
      <c r="F271" s="122">
        <v>0</v>
      </c>
      <c r="G271" s="94"/>
      <c r="H271" s="122">
        <v>5000</v>
      </c>
      <c r="I271" s="94"/>
      <c r="J271" s="94"/>
    </row>
    <row r="272" spans="1:10" ht="22.5" x14ac:dyDescent="0.25">
      <c r="A272" s="7" t="s">
        <v>131</v>
      </c>
      <c r="B272" s="121" t="s">
        <v>132</v>
      </c>
      <c r="C272" s="94"/>
      <c r="D272" s="17">
        <v>5000</v>
      </c>
      <c r="E272" s="17">
        <v>0</v>
      </c>
      <c r="F272" s="122">
        <v>0</v>
      </c>
      <c r="G272" s="94"/>
      <c r="H272" s="122">
        <v>5000</v>
      </c>
      <c r="I272" s="94"/>
      <c r="J272" s="94"/>
    </row>
    <row r="273" spans="1:10" x14ac:dyDescent="0.25">
      <c r="A273" s="7" t="s">
        <v>28</v>
      </c>
      <c r="B273" s="121" t="s">
        <v>0</v>
      </c>
      <c r="C273" s="94"/>
      <c r="D273" s="17">
        <v>5000</v>
      </c>
      <c r="E273" s="17">
        <v>0</v>
      </c>
      <c r="F273" s="122">
        <v>0</v>
      </c>
      <c r="G273" s="94"/>
      <c r="H273" s="122">
        <v>5000</v>
      </c>
      <c r="I273" s="94"/>
      <c r="J273" s="94"/>
    </row>
    <row r="274" spans="1:10" x14ac:dyDescent="0.25">
      <c r="A274" s="8" t="s">
        <v>162</v>
      </c>
      <c r="B274" s="123" t="s">
        <v>163</v>
      </c>
      <c r="C274" s="94"/>
      <c r="D274" s="18">
        <v>5000</v>
      </c>
      <c r="E274" s="18">
        <v>0</v>
      </c>
      <c r="F274" s="124">
        <v>0</v>
      </c>
      <c r="G274" s="94"/>
      <c r="H274" s="124">
        <v>5000</v>
      </c>
      <c r="I274" s="94"/>
      <c r="J274" s="94"/>
    </row>
    <row r="275" spans="1:10" x14ac:dyDescent="0.25">
      <c r="A275" s="7" t="s">
        <v>95</v>
      </c>
      <c r="B275" s="121" t="s">
        <v>96</v>
      </c>
      <c r="C275" s="94"/>
      <c r="D275" s="17">
        <v>80000</v>
      </c>
      <c r="E275" s="17">
        <v>0</v>
      </c>
      <c r="F275" s="122">
        <v>0</v>
      </c>
      <c r="G275" s="94"/>
      <c r="H275" s="122">
        <v>80000</v>
      </c>
      <c r="I275" s="94"/>
      <c r="J275" s="94"/>
    </row>
    <row r="276" spans="1:10" ht="22.5" x14ac:dyDescent="0.25">
      <c r="A276" s="7" t="s">
        <v>164</v>
      </c>
      <c r="B276" s="121" t="s">
        <v>165</v>
      </c>
      <c r="C276" s="94"/>
      <c r="D276" s="17">
        <v>60000</v>
      </c>
      <c r="E276" s="17">
        <v>0</v>
      </c>
      <c r="F276" s="122">
        <v>0</v>
      </c>
      <c r="G276" s="94"/>
      <c r="H276" s="122">
        <v>60000</v>
      </c>
      <c r="I276" s="94"/>
      <c r="J276" s="94"/>
    </row>
    <row r="277" spans="1:10" x14ac:dyDescent="0.25">
      <c r="A277" s="7" t="s">
        <v>28</v>
      </c>
      <c r="B277" s="121" t="s">
        <v>0</v>
      </c>
      <c r="C277" s="94"/>
      <c r="D277" s="17">
        <v>60000</v>
      </c>
      <c r="E277" s="17">
        <v>0</v>
      </c>
      <c r="F277" s="122">
        <v>0</v>
      </c>
      <c r="G277" s="94"/>
      <c r="H277" s="122">
        <v>60000</v>
      </c>
      <c r="I277" s="94"/>
      <c r="J277" s="94"/>
    </row>
    <row r="278" spans="1:10" x14ac:dyDescent="0.25">
      <c r="A278" s="8" t="s">
        <v>162</v>
      </c>
      <c r="B278" s="123" t="s">
        <v>163</v>
      </c>
      <c r="C278" s="94"/>
      <c r="D278" s="18">
        <v>60000</v>
      </c>
      <c r="E278" s="18">
        <v>0</v>
      </c>
      <c r="F278" s="124">
        <v>0</v>
      </c>
      <c r="G278" s="94"/>
      <c r="H278" s="124">
        <v>60000</v>
      </c>
      <c r="I278" s="94"/>
      <c r="J278" s="94"/>
    </row>
    <row r="279" spans="1:10" ht="22.5" x14ac:dyDescent="0.25">
      <c r="A279" s="7" t="s">
        <v>131</v>
      </c>
      <c r="B279" s="121" t="s">
        <v>132</v>
      </c>
      <c r="C279" s="94"/>
      <c r="D279" s="17">
        <v>20000</v>
      </c>
      <c r="E279" s="17">
        <v>0</v>
      </c>
      <c r="F279" s="122">
        <v>0</v>
      </c>
      <c r="G279" s="94"/>
      <c r="H279" s="122">
        <v>20000</v>
      </c>
      <c r="I279" s="94"/>
      <c r="J279" s="94"/>
    </row>
    <row r="280" spans="1:10" x14ac:dyDescent="0.25">
      <c r="A280" s="7" t="s">
        <v>28</v>
      </c>
      <c r="B280" s="121" t="s">
        <v>0</v>
      </c>
      <c r="C280" s="94"/>
      <c r="D280" s="17">
        <v>20000</v>
      </c>
      <c r="E280" s="17">
        <v>0</v>
      </c>
      <c r="F280" s="122">
        <v>0</v>
      </c>
      <c r="G280" s="94"/>
      <c r="H280" s="122">
        <v>20000</v>
      </c>
      <c r="I280" s="94"/>
      <c r="J280" s="94"/>
    </row>
    <row r="281" spans="1:10" x14ac:dyDescent="0.25">
      <c r="A281" s="8" t="s">
        <v>162</v>
      </c>
      <c r="B281" s="123" t="s">
        <v>163</v>
      </c>
      <c r="C281" s="94"/>
      <c r="D281" s="18">
        <v>20000</v>
      </c>
      <c r="E281" s="18">
        <v>0</v>
      </c>
      <c r="F281" s="124">
        <v>0</v>
      </c>
      <c r="G281" s="94"/>
      <c r="H281" s="124">
        <v>20000</v>
      </c>
      <c r="I281" s="94"/>
      <c r="J281" s="94"/>
    </row>
    <row r="282" spans="1:10" ht="22.5" x14ac:dyDescent="0.25">
      <c r="A282" s="6" t="s">
        <v>166</v>
      </c>
      <c r="B282" s="125" t="s">
        <v>167</v>
      </c>
      <c r="C282" s="94"/>
      <c r="D282" s="16">
        <v>5000</v>
      </c>
      <c r="E282" s="16">
        <v>0</v>
      </c>
      <c r="F282" s="126">
        <v>0</v>
      </c>
      <c r="G282" s="94"/>
      <c r="H282" s="126">
        <v>5000</v>
      </c>
      <c r="I282" s="94"/>
      <c r="J282" s="94"/>
    </row>
    <row r="283" spans="1:10" x14ac:dyDescent="0.25">
      <c r="A283" s="7" t="s">
        <v>95</v>
      </c>
      <c r="B283" s="121" t="s">
        <v>96</v>
      </c>
      <c r="C283" s="94"/>
      <c r="D283" s="17">
        <v>5000</v>
      </c>
      <c r="E283" s="17">
        <v>0</v>
      </c>
      <c r="F283" s="122">
        <v>0</v>
      </c>
      <c r="G283" s="94"/>
      <c r="H283" s="122">
        <v>5000</v>
      </c>
      <c r="I283" s="94"/>
      <c r="J283" s="94"/>
    </row>
    <row r="284" spans="1:10" ht="22.5" x14ac:dyDescent="0.25">
      <c r="A284" s="7" t="s">
        <v>114</v>
      </c>
      <c r="B284" s="121" t="s">
        <v>115</v>
      </c>
      <c r="C284" s="94"/>
      <c r="D284" s="17">
        <v>5000</v>
      </c>
      <c r="E284" s="17">
        <v>0</v>
      </c>
      <c r="F284" s="122">
        <v>0</v>
      </c>
      <c r="G284" s="94"/>
      <c r="H284" s="122">
        <v>5000</v>
      </c>
      <c r="I284" s="94"/>
      <c r="J284" s="94"/>
    </row>
    <row r="285" spans="1:10" x14ac:dyDescent="0.25">
      <c r="A285" s="7" t="s">
        <v>28</v>
      </c>
      <c r="B285" s="121" t="s">
        <v>0</v>
      </c>
      <c r="C285" s="94"/>
      <c r="D285" s="17">
        <v>5000</v>
      </c>
      <c r="E285" s="17">
        <v>0</v>
      </c>
      <c r="F285" s="122">
        <v>0</v>
      </c>
      <c r="G285" s="94"/>
      <c r="H285" s="122">
        <v>5000</v>
      </c>
      <c r="I285" s="94"/>
      <c r="J285" s="94"/>
    </row>
    <row r="286" spans="1:10" x14ac:dyDescent="0.25">
      <c r="A286" s="8" t="s">
        <v>63</v>
      </c>
      <c r="B286" s="123" t="s">
        <v>64</v>
      </c>
      <c r="C286" s="94"/>
      <c r="D286" s="18">
        <v>5000</v>
      </c>
      <c r="E286" s="18">
        <v>0</v>
      </c>
      <c r="F286" s="124">
        <v>0</v>
      </c>
      <c r="G286" s="94"/>
      <c r="H286" s="124">
        <v>5000</v>
      </c>
      <c r="I286" s="94"/>
      <c r="J286" s="94"/>
    </row>
    <row r="287" spans="1:10" ht="22.5" x14ac:dyDescent="0.25">
      <c r="A287" s="6" t="s">
        <v>168</v>
      </c>
      <c r="B287" s="125" t="s">
        <v>169</v>
      </c>
      <c r="C287" s="94"/>
      <c r="D287" s="16">
        <v>300000</v>
      </c>
      <c r="E287" s="16">
        <v>0</v>
      </c>
      <c r="F287" s="126">
        <v>0</v>
      </c>
      <c r="G287" s="94"/>
      <c r="H287" s="126">
        <v>300000</v>
      </c>
      <c r="I287" s="94"/>
      <c r="J287" s="94"/>
    </row>
    <row r="288" spans="1:10" x14ac:dyDescent="0.25">
      <c r="A288" s="7" t="s">
        <v>95</v>
      </c>
      <c r="B288" s="121" t="s">
        <v>96</v>
      </c>
      <c r="C288" s="94"/>
      <c r="D288" s="17">
        <v>300000</v>
      </c>
      <c r="E288" s="17">
        <v>0</v>
      </c>
      <c r="F288" s="122">
        <v>0</v>
      </c>
      <c r="G288" s="94"/>
      <c r="H288" s="122">
        <v>300000</v>
      </c>
      <c r="I288" s="94"/>
      <c r="J288" s="94"/>
    </row>
    <row r="289" spans="1:10" ht="22.5" x14ac:dyDescent="0.25">
      <c r="A289" s="7" t="s">
        <v>114</v>
      </c>
      <c r="B289" s="121" t="s">
        <v>115</v>
      </c>
      <c r="C289" s="94"/>
      <c r="D289" s="17">
        <v>300000</v>
      </c>
      <c r="E289" s="17">
        <v>0</v>
      </c>
      <c r="F289" s="122">
        <v>0</v>
      </c>
      <c r="G289" s="94"/>
      <c r="H289" s="122">
        <v>300000</v>
      </c>
      <c r="I289" s="94"/>
      <c r="J289" s="94"/>
    </row>
    <row r="290" spans="1:10" x14ac:dyDescent="0.25">
      <c r="A290" s="7" t="s">
        <v>28</v>
      </c>
      <c r="B290" s="121" t="s">
        <v>0</v>
      </c>
      <c r="C290" s="94"/>
      <c r="D290" s="17">
        <v>300000</v>
      </c>
      <c r="E290" s="17">
        <v>0</v>
      </c>
      <c r="F290" s="122">
        <v>0</v>
      </c>
      <c r="G290" s="94"/>
      <c r="H290" s="122">
        <v>300000</v>
      </c>
      <c r="I290" s="94"/>
      <c r="J290" s="94"/>
    </row>
    <row r="291" spans="1:10" x14ac:dyDescent="0.25">
      <c r="A291" s="8" t="s">
        <v>162</v>
      </c>
      <c r="B291" s="123" t="s">
        <v>163</v>
      </c>
      <c r="C291" s="94"/>
      <c r="D291" s="18">
        <v>300000</v>
      </c>
      <c r="E291" s="18">
        <v>0</v>
      </c>
      <c r="F291" s="124">
        <v>0</v>
      </c>
      <c r="G291" s="94"/>
      <c r="H291" s="124">
        <v>300000</v>
      </c>
      <c r="I291" s="94"/>
      <c r="J291" s="94"/>
    </row>
    <row r="292" spans="1:10" ht="22.5" x14ac:dyDescent="0.25">
      <c r="A292" s="6" t="s">
        <v>170</v>
      </c>
      <c r="B292" s="125" t="s">
        <v>171</v>
      </c>
      <c r="C292" s="94"/>
      <c r="D292" s="16">
        <v>20000</v>
      </c>
      <c r="E292" s="16">
        <v>0</v>
      </c>
      <c r="F292" s="126">
        <v>0</v>
      </c>
      <c r="G292" s="94"/>
      <c r="H292" s="126">
        <v>20000</v>
      </c>
      <c r="I292" s="94"/>
      <c r="J292" s="94"/>
    </row>
    <row r="293" spans="1:10" x14ac:dyDescent="0.25">
      <c r="A293" s="7" t="s">
        <v>95</v>
      </c>
      <c r="B293" s="121" t="s">
        <v>96</v>
      </c>
      <c r="C293" s="94"/>
      <c r="D293" s="17">
        <v>20000</v>
      </c>
      <c r="E293" s="17">
        <v>0</v>
      </c>
      <c r="F293" s="122">
        <v>0</v>
      </c>
      <c r="G293" s="94"/>
      <c r="H293" s="122">
        <v>20000</v>
      </c>
      <c r="I293" s="94"/>
      <c r="J293" s="94"/>
    </row>
    <row r="294" spans="1:10" ht="22.5" x14ac:dyDescent="0.25">
      <c r="A294" s="7" t="s">
        <v>172</v>
      </c>
      <c r="B294" s="121" t="s">
        <v>173</v>
      </c>
      <c r="C294" s="94"/>
      <c r="D294" s="17">
        <v>20000</v>
      </c>
      <c r="E294" s="17">
        <v>0</v>
      </c>
      <c r="F294" s="122">
        <v>0</v>
      </c>
      <c r="G294" s="94"/>
      <c r="H294" s="122">
        <v>20000</v>
      </c>
      <c r="I294" s="94"/>
      <c r="J294" s="94"/>
    </row>
    <row r="295" spans="1:10" x14ac:dyDescent="0.25">
      <c r="A295" s="7" t="s">
        <v>28</v>
      </c>
      <c r="B295" s="121" t="s">
        <v>0</v>
      </c>
      <c r="C295" s="94"/>
      <c r="D295" s="17">
        <v>20000</v>
      </c>
      <c r="E295" s="17">
        <v>0</v>
      </c>
      <c r="F295" s="122">
        <v>0</v>
      </c>
      <c r="G295" s="94"/>
      <c r="H295" s="122">
        <v>20000</v>
      </c>
      <c r="I295" s="94"/>
      <c r="J295" s="94"/>
    </row>
    <row r="296" spans="1:10" x14ac:dyDescent="0.25">
      <c r="A296" s="8" t="s">
        <v>33</v>
      </c>
      <c r="B296" s="123" t="s">
        <v>34</v>
      </c>
      <c r="C296" s="94"/>
      <c r="D296" s="18">
        <v>20000</v>
      </c>
      <c r="E296" s="18">
        <v>0</v>
      </c>
      <c r="F296" s="124">
        <v>0</v>
      </c>
      <c r="G296" s="94"/>
      <c r="H296" s="124">
        <v>20000</v>
      </c>
      <c r="I296" s="94"/>
      <c r="J296" s="94"/>
    </row>
    <row r="297" spans="1:10" ht="22.5" x14ac:dyDescent="0.25">
      <c r="A297" s="6" t="s">
        <v>174</v>
      </c>
      <c r="B297" s="125" t="s">
        <v>175</v>
      </c>
      <c r="C297" s="94"/>
      <c r="D297" s="16">
        <v>300000</v>
      </c>
      <c r="E297" s="16">
        <v>0</v>
      </c>
      <c r="F297" s="126">
        <v>0</v>
      </c>
      <c r="G297" s="94"/>
      <c r="H297" s="126">
        <v>300000</v>
      </c>
      <c r="I297" s="94"/>
      <c r="J297" s="94"/>
    </row>
    <row r="298" spans="1:10" x14ac:dyDescent="0.25">
      <c r="A298" s="7" t="s">
        <v>176</v>
      </c>
      <c r="B298" s="121" t="s">
        <v>177</v>
      </c>
      <c r="C298" s="94"/>
      <c r="D298" s="17">
        <v>153000</v>
      </c>
      <c r="E298" s="17">
        <v>0</v>
      </c>
      <c r="F298" s="122">
        <v>0</v>
      </c>
      <c r="G298" s="94"/>
      <c r="H298" s="122">
        <v>153000</v>
      </c>
      <c r="I298" s="94"/>
      <c r="J298" s="94"/>
    </row>
    <row r="299" spans="1:10" ht="22.5" x14ac:dyDescent="0.25">
      <c r="A299" s="7" t="s">
        <v>172</v>
      </c>
      <c r="B299" s="121" t="s">
        <v>173</v>
      </c>
      <c r="C299" s="94"/>
      <c r="D299" s="17">
        <v>153000</v>
      </c>
      <c r="E299" s="17">
        <v>0</v>
      </c>
      <c r="F299" s="122">
        <v>0</v>
      </c>
      <c r="G299" s="94"/>
      <c r="H299" s="122">
        <v>153000</v>
      </c>
      <c r="I299" s="94"/>
      <c r="J299" s="94"/>
    </row>
    <row r="300" spans="1:10" x14ac:dyDescent="0.25">
      <c r="A300" s="7" t="s">
        <v>28</v>
      </c>
      <c r="B300" s="121" t="s">
        <v>0</v>
      </c>
      <c r="C300" s="94"/>
      <c r="D300" s="17">
        <v>153000</v>
      </c>
      <c r="E300" s="17">
        <v>0</v>
      </c>
      <c r="F300" s="122">
        <v>0</v>
      </c>
      <c r="G300" s="94"/>
      <c r="H300" s="122">
        <v>153000</v>
      </c>
      <c r="I300" s="94"/>
      <c r="J300" s="94"/>
    </row>
    <row r="301" spans="1:10" x14ac:dyDescent="0.25">
      <c r="A301" s="8" t="s">
        <v>162</v>
      </c>
      <c r="B301" s="123" t="s">
        <v>163</v>
      </c>
      <c r="C301" s="94"/>
      <c r="D301" s="18">
        <v>153000</v>
      </c>
      <c r="E301" s="18">
        <v>0</v>
      </c>
      <c r="F301" s="124">
        <v>0</v>
      </c>
      <c r="G301" s="94"/>
      <c r="H301" s="124">
        <v>153000</v>
      </c>
      <c r="I301" s="94"/>
      <c r="J301" s="94"/>
    </row>
    <row r="302" spans="1:10" x14ac:dyDescent="0.25">
      <c r="A302" s="7" t="s">
        <v>95</v>
      </c>
      <c r="B302" s="121" t="s">
        <v>96</v>
      </c>
      <c r="C302" s="94"/>
      <c r="D302" s="17">
        <v>147000</v>
      </c>
      <c r="E302" s="17">
        <v>0</v>
      </c>
      <c r="F302" s="122">
        <v>0</v>
      </c>
      <c r="G302" s="94"/>
      <c r="H302" s="122">
        <v>147000</v>
      </c>
      <c r="I302" s="94"/>
      <c r="J302" s="94"/>
    </row>
    <row r="303" spans="1:10" ht="22.5" x14ac:dyDescent="0.25">
      <c r="A303" s="7" t="s">
        <v>172</v>
      </c>
      <c r="B303" s="121" t="s">
        <v>173</v>
      </c>
      <c r="C303" s="94"/>
      <c r="D303" s="17">
        <v>147000</v>
      </c>
      <c r="E303" s="17">
        <v>0</v>
      </c>
      <c r="F303" s="122">
        <v>0</v>
      </c>
      <c r="G303" s="94"/>
      <c r="H303" s="122">
        <v>147000</v>
      </c>
      <c r="I303" s="94"/>
      <c r="J303" s="94"/>
    </row>
    <row r="304" spans="1:10" x14ac:dyDescent="0.25">
      <c r="A304" s="7" t="s">
        <v>28</v>
      </c>
      <c r="B304" s="121" t="s">
        <v>0</v>
      </c>
      <c r="C304" s="94"/>
      <c r="D304" s="17">
        <v>147000</v>
      </c>
      <c r="E304" s="17">
        <v>0</v>
      </c>
      <c r="F304" s="122">
        <v>0</v>
      </c>
      <c r="G304" s="94"/>
      <c r="H304" s="122">
        <v>147000</v>
      </c>
      <c r="I304" s="94"/>
      <c r="J304" s="94"/>
    </row>
    <row r="305" spans="1:10" x14ac:dyDescent="0.25">
      <c r="A305" s="8" t="s">
        <v>162</v>
      </c>
      <c r="B305" s="123" t="s">
        <v>163</v>
      </c>
      <c r="C305" s="94"/>
      <c r="D305" s="18">
        <v>147000</v>
      </c>
      <c r="E305" s="18">
        <v>0</v>
      </c>
      <c r="F305" s="124">
        <v>0</v>
      </c>
      <c r="G305" s="94"/>
      <c r="H305" s="124">
        <v>147000</v>
      </c>
      <c r="I305" s="94"/>
      <c r="J305" s="94"/>
    </row>
    <row r="306" spans="1:10" ht="22.5" x14ac:dyDescent="0.25">
      <c r="A306" s="6" t="s">
        <v>178</v>
      </c>
      <c r="B306" s="125" t="s">
        <v>179</v>
      </c>
      <c r="C306" s="94"/>
      <c r="D306" s="16">
        <v>35000</v>
      </c>
      <c r="E306" s="16">
        <v>0</v>
      </c>
      <c r="F306" s="126">
        <v>0</v>
      </c>
      <c r="G306" s="94"/>
      <c r="H306" s="126">
        <v>35000</v>
      </c>
      <c r="I306" s="94"/>
      <c r="J306" s="94"/>
    </row>
    <row r="307" spans="1:10" x14ac:dyDescent="0.25">
      <c r="A307" s="7" t="s">
        <v>180</v>
      </c>
      <c r="B307" s="121" t="s">
        <v>181</v>
      </c>
      <c r="C307" s="94"/>
      <c r="D307" s="17">
        <v>35000</v>
      </c>
      <c r="E307" s="17">
        <v>-35000</v>
      </c>
      <c r="F307" s="122">
        <v>-100</v>
      </c>
      <c r="G307" s="94"/>
      <c r="H307" s="122">
        <v>0</v>
      </c>
      <c r="I307" s="94"/>
      <c r="J307" s="94"/>
    </row>
    <row r="308" spans="1:10" ht="22.5" x14ac:dyDescent="0.25">
      <c r="A308" s="7" t="s">
        <v>172</v>
      </c>
      <c r="B308" s="121" t="s">
        <v>173</v>
      </c>
      <c r="C308" s="94"/>
      <c r="D308" s="17">
        <v>35000</v>
      </c>
      <c r="E308" s="17">
        <v>-35000</v>
      </c>
      <c r="F308" s="122">
        <v>-100</v>
      </c>
      <c r="G308" s="94"/>
      <c r="H308" s="122">
        <v>0</v>
      </c>
      <c r="I308" s="94"/>
      <c r="J308" s="94"/>
    </row>
    <row r="309" spans="1:10" x14ac:dyDescent="0.25">
      <c r="A309" s="7" t="s">
        <v>28</v>
      </c>
      <c r="B309" s="121" t="s">
        <v>0</v>
      </c>
      <c r="C309" s="94"/>
      <c r="D309" s="17">
        <v>35000</v>
      </c>
      <c r="E309" s="17">
        <v>-35000</v>
      </c>
      <c r="F309" s="122">
        <v>-100</v>
      </c>
      <c r="G309" s="94"/>
      <c r="H309" s="122">
        <v>0</v>
      </c>
      <c r="I309" s="94"/>
      <c r="J309" s="94"/>
    </row>
    <row r="310" spans="1:10" x14ac:dyDescent="0.25">
      <c r="A310" s="8" t="s">
        <v>33</v>
      </c>
      <c r="B310" s="123" t="s">
        <v>34</v>
      </c>
      <c r="C310" s="94"/>
      <c r="D310" s="18">
        <v>35000</v>
      </c>
      <c r="E310" s="18">
        <v>-35000</v>
      </c>
      <c r="F310" s="124">
        <v>-100</v>
      </c>
      <c r="G310" s="94"/>
      <c r="H310" s="124">
        <v>0</v>
      </c>
      <c r="I310" s="94"/>
      <c r="J310" s="94"/>
    </row>
    <row r="311" spans="1:10" x14ac:dyDescent="0.25">
      <c r="A311" s="7" t="s">
        <v>95</v>
      </c>
      <c r="B311" s="121" t="s">
        <v>96</v>
      </c>
      <c r="C311" s="94"/>
      <c r="D311" s="17">
        <v>0</v>
      </c>
      <c r="E311" s="17">
        <v>35000</v>
      </c>
      <c r="F311" s="122">
        <v>100</v>
      </c>
      <c r="G311" s="94"/>
      <c r="H311" s="122">
        <v>35000</v>
      </c>
      <c r="I311" s="94"/>
      <c r="J311" s="94"/>
    </row>
    <row r="312" spans="1:10" ht="22.5" x14ac:dyDescent="0.25">
      <c r="A312" s="7" t="s">
        <v>172</v>
      </c>
      <c r="B312" s="121" t="s">
        <v>173</v>
      </c>
      <c r="C312" s="94"/>
      <c r="D312" s="17">
        <v>0</v>
      </c>
      <c r="E312" s="17">
        <v>35000</v>
      </c>
      <c r="F312" s="122">
        <v>100</v>
      </c>
      <c r="G312" s="94"/>
      <c r="H312" s="122">
        <v>35000</v>
      </c>
      <c r="I312" s="94"/>
      <c r="J312" s="94"/>
    </row>
    <row r="313" spans="1:10" x14ac:dyDescent="0.25">
      <c r="A313" s="7" t="s">
        <v>28</v>
      </c>
      <c r="B313" s="121" t="s">
        <v>0</v>
      </c>
      <c r="C313" s="94"/>
      <c r="D313" s="17">
        <v>0</v>
      </c>
      <c r="E313" s="17">
        <v>35000</v>
      </c>
      <c r="F313" s="122">
        <v>100</v>
      </c>
      <c r="G313" s="94"/>
      <c r="H313" s="122">
        <v>35000</v>
      </c>
      <c r="I313" s="94"/>
      <c r="J313" s="94"/>
    </row>
    <row r="314" spans="1:10" x14ac:dyDescent="0.25">
      <c r="A314" s="8" t="s">
        <v>33</v>
      </c>
      <c r="B314" s="123" t="s">
        <v>34</v>
      </c>
      <c r="C314" s="94"/>
      <c r="D314" s="18">
        <v>0</v>
      </c>
      <c r="E314" s="18">
        <v>35000</v>
      </c>
      <c r="F314" s="124">
        <v>100</v>
      </c>
      <c r="G314" s="94"/>
      <c r="H314" s="124">
        <v>35000</v>
      </c>
      <c r="I314" s="94"/>
      <c r="J314" s="94"/>
    </row>
    <row r="315" spans="1:10" x14ac:dyDescent="0.25">
      <c r="A315" s="4" t="s">
        <v>182</v>
      </c>
      <c r="B315" s="129" t="s">
        <v>183</v>
      </c>
      <c r="C315" s="94"/>
      <c r="D315" s="14">
        <v>4828321.07</v>
      </c>
      <c r="E315" s="14">
        <v>-128000</v>
      </c>
      <c r="F315" s="130">
        <v>-2.65</v>
      </c>
      <c r="G315" s="94"/>
      <c r="H315" s="130">
        <v>4700321.07</v>
      </c>
      <c r="I315" s="94"/>
      <c r="J315" s="94"/>
    </row>
    <row r="316" spans="1:10" x14ac:dyDescent="0.25">
      <c r="A316" s="5" t="s">
        <v>21</v>
      </c>
      <c r="B316" s="131" t="s">
        <v>183</v>
      </c>
      <c r="C316" s="94"/>
      <c r="D316" s="15">
        <v>4828321.07</v>
      </c>
      <c r="E316" s="15">
        <v>-128000</v>
      </c>
      <c r="F316" s="132">
        <v>-2.65</v>
      </c>
      <c r="G316" s="94"/>
      <c r="H316" s="132">
        <v>4700321.07</v>
      </c>
      <c r="I316" s="94"/>
      <c r="J316" s="94"/>
    </row>
    <row r="317" spans="1:10" x14ac:dyDescent="0.25">
      <c r="A317" s="6" t="s">
        <v>184</v>
      </c>
      <c r="B317" s="125" t="s">
        <v>185</v>
      </c>
      <c r="C317" s="94"/>
      <c r="D317" s="16">
        <v>50000</v>
      </c>
      <c r="E317" s="16">
        <v>0</v>
      </c>
      <c r="F317" s="126">
        <v>0</v>
      </c>
      <c r="G317" s="94"/>
      <c r="H317" s="126">
        <v>50000</v>
      </c>
      <c r="I317" s="94"/>
      <c r="J317" s="94"/>
    </row>
    <row r="318" spans="1:10" x14ac:dyDescent="0.25">
      <c r="A318" s="7" t="s">
        <v>95</v>
      </c>
      <c r="B318" s="121" t="s">
        <v>96</v>
      </c>
      <c r="C318" s="94"/>
      <c r="D318" s="17">
        <v>50000</v>
      </c>
      <c r="E318" s="17">
        <v>0</v>
      </c>
      <c r="F318" s="122">
        <v>0</v>
      </c>
      <c r="G318" s="94"/>
      <c r="H318" s="122">
        <v>50000</v>
      </c>
      <c r="I318" s="94"/>
      <c r="J318" s="94"/>
    </row>
    <row r="319" spans="1:10" ht="22.5" x14ac:dyDescent="0.25">
      <c r="A319" s="7" t="s">
        <v>186</v>
      </c>
      <c r="B319" s="121" t="s">
        <v>187</v>
      </c>
      <c r="C319" s="94"/>
      <c r="D319" s="17">
        <v>50000</v>
      </c>
      <c r="E319" s="17">
        <v>0</v>
      </c>
      <c r="F319" s="122">
        <v>0</v>
      </c>
      <c r="G319" s="94"/>
      <c r="H319" s="122">
        <v>50000</v>
      </c>
      <c r="I319" s="94"/>
      <c r="J319" s="94"/>
    </row>
    <row r="320" spans="1:10" x14ac:dyDescent="0.25">
      <c r="A320" s="7" t="s">
        <v>28</v>
      </c>
      <c r="B320" s="121" t="s">
        <v>0</v>
      </c>
      <c r="C320" s="94"/>
      <c r="D320" s="17">
        <v>50000</v>
      </c>
      <c r="E320" s="17">
        <v>0</v>
      </c>
      <c r="F320" s="122">
        <v>0</v>
      </c>
      <c r="G320" s="94"/>
      <c r="H320" s="122">
        <v>50000</v>
      </c>
      <c r="I320" s="94"/>
      <c r="J320" s="94"/>
    </row>
    <row r="321" spans="1:10" x14ac:dyDescent="0.25">
      <c r="A321" s="8" t="s">
        <v>63</v>
      </c>
      <c r="B321" s="123" t="s">
        <v>64</v>
      </c>
      <c r="C321" s="94"/>
      <c r="D321" s="18">
        <v>50000</v>
      </c>
      <c r="E321" s="18">
        <v>0</v>
      </c>
      <c r="F321" s="124">
        <v>0</v>
      </c>
      <c r="G321" s="94"/>
      <c r="H321" s="124">
        <v>50000</v>
      </c>
      <c r="I321" s="94"/>
      <c r="J321" s="94"/>
    </row>
    <row r="322" spans="1:10" x14ac:dyDescent="0.25">
      <c r="A322" s="6" t="s">
        <v>188</v>
      </c>
      <c r="B322" s="125" t="s">
        <v>189</v>
      </c>
      <c r="C322" s="94"/>
      <c r="D322" s="16">
        <v>200000</v>
      </c>
      <c r="E322" s="16">
        <v>0</v>
      </c>
      <c r="F322" s="126">
        <v>0</v>
      </c>
      <c r="G322" s="94"/>
      <c r="H322" s="126">
        <v>200000</v>
      </c>
      <c r="I322" s="94"/>
      <c r="J322" s="94"/>
    </row>
    <row r="323" spans="1:10" x14ac:dyDescent="0.25">
      <c r="A323" s="7" t="s">
        <v>95</v>
      </c>
      <c r="B323" s="121" t="s">
        <v>96</v>
      </c>
      <c r="C323" s="94"/>
      <c r="D323" s="17">
        <v>200000</v>
      </c>
      <c r="E323" s="17">
        <v>0</v>
      </c>
      <c r="F323" s="122">
        <v>0</v>
      </c>
      <c r="G323" s="94"/>
      <c r="H323" s="122">
        <v>200000</v>
      </c>
      <c r="I323" s="94"/>
      <c r="J323" s="94"/>
    </row>
    <row r="324" spans="1:10" ht="22.5" x14ac:dyDescent="0.25">
      <c r="A324" s="7" t="s">
        <v>190</v>
      </c>
      <c r="B324" s="121" t="s">
        <v>191</v>
      </c>
      <c r="C324" s="94"/>
      <c r="D324" s="17">
        <v>200000</v>
      </c>
      <c r="E324" s="17">
        <v>0</v>
      </c>
      <c r="F324" s="122">
        <v>0</v>
      </c>
      <c r="G324" s="94"/>
      <c r="H324" s="122">
        <v>200000</v>
      </c>
      <c r="I324" s="94"/>
      <c r="J324" s="94"/>
    </row>
    <row r="325" spans="1:10" x14ac:dyDescent="0.25">
      <c r="A325" s="7" t="s">
        <v>28</v>
      </c>
      <c r="B325" s="121" t="s">
        <v>0</v>
      </c>
      <c r="C325" s="94"/>
      <c r="D325" s="17">
        <v>200000</v>
      </c>
      <c r="E325" s="17">
        <v>0</v>
      </c>
      <c r="F325" s="122">
        <v>0</v>
      </c>
      <c r="G325" s="94"/>
      <c r="H325" s="122">
        <v>200000</v>
      </c>
      <c r="I325" s="94"/>
      <c r="J325" s="94"/>
    </row>
    <row r="326" spans="1:10" x14ac:dyDescent="0.25">
      <c r="A326" s="8" t="s">
        <v>63</v>
      </c>
      <c r="B326" s="123" t="s">
        <v>64</v>
      </c>
      <c r="C326" s="94"/>
      <c r="D326" s="18">
        <v>200000</v>
      </c>
      <c r="E326" s="18">
        <v>0</v>
      </c>
      <c r="F326" s="124">
        <v>0</v>
      </c>
      <c r="G326" s="94"/>
      <c r="H326" s="124">
        <v>200000</v>
      </c>
      <c r="I326" s="94"/>
      <c r="J326" s="94"/>
    </row>
    <row r="327" spans="1:10" x14ac:dyDescent="0.25">
      <c r="A327" s="6" t="s">
        <v>125</v>
      </c>
      <c r="B327" s="125" t="s">
        <v>192</v>
      </c>
      <c r="C327" s="94"/>
      <c r="D327" s="16">
        <v>2000000</v>
      </c>
      <c r="E327" s="16">
        <v>0</v>
      </c>
      <c r="F327" s="126">
        <v>0</v>
      </c>
      <c r="G327" s="94"/>
      <c r="H327" s="126">
        <v>2000000</v>
      </c>
      <c r="I327" s="94"/>
      <c r="J327" s="94"/>
    </row>
    <row r="328" spans="1:10" x14ac:dyDescent="0.25">
      <c r="A328" s="7" t="s">
        <v>35</v>
      </c>
      <c r="B328" s="121" t="s">
        <v>36</v>
      </c>
      <c r="C328" s="94"/>
      <c r="D328" s="17">
        <v>1345000</v>
      </c>
      <c r="E328" s="17">
        <v>0</v>
      </c>
      <c r="F328" s="122">
        <v>0</v>
      </c>
      <c r="G328" s="94"/>
      <c r="H328" s="122">
        <v>1345000</v>
      </c>
      <c r="I328" s="94"/>
      <c r="J328" s="94"/>
    </row>
    <row r="329" spans="1:10" ht="22.5" x14ac:dyDescent="0.25">
      <c r="A329" s="7" t="s">
        <v>190</v>
      </c>
      <c r="B329" s="121" t="s">
        <v>191</v>
      </c>
      <c r="C329" s="94"/>
      <c r="D329" s="17">
        <v>1345000</v>
      </c>
      <c r="E329" s="17">
        <v>0</v>
      </c>
      <c r="F329" s="122">
        <v>0</v>
      </c>
      <c r="G329" s="94"/>
      <c r="H329" s="122">
        <v>1345000</v>
      </c>
      <c r="I329" s="94"/>
      <c r="J329" s="94"/>
    </row>
    <row r="330" spans="1:10" x14ac:dyDescent="0.25">
      <c r="A330" s="7" t="s">
        <v>28</v>
      </c>
      <c r="B330" s="121" t="s">
        <v>0</v>
      </c>
      <c r="C330" s="94"/>
      <c r="D330" s="17">
        <v>1345000</v>
      </c>
      <c r="E330" s="17">
        <v>0</v>
      </c>
      <c r="F330" s="122">
        <v>0</v>
      </c>
      <c r="G330" s="94"/>
      <c r="H330" s="122">
        <v>1345000</v>
      </c>
      <c r="I330" s="94"/>
      <c r="J330" s="94"/>
    </row>
    <row r="331" spans="1:10" x14ac:dyDescent="0.25">
      <c r="A331" s="8" t="s">
        <v>63</v>
      </c>
      <c r="B331" s="123" t="s">
        <v>64</v>
      </c>
      <c r="C331" s="94"/>
      <c r="D331" s="18">
        <v>1345000</v>
      </c>
      <c r="E331" s="18">
        <v>0</v>
      </c>
      <c r="F331" s="124">
        <v>0</v>
      </c>
      <c r="G331" s="94"/>
      <c r="H331" s="124">
        <v>1345000</v>
      </c>
      <c r="I331" s="94"/>
      <c r="J331" s="94"/>
    </row>
    <row r="332" spans="1:10" x14ac:dyDescent="0.25">
      <c r="A332" s="7" t="s">
        <v>193</v>
      </c>
      <c r="B332" s="121" t="s">
        <v>194</v>
      </c>
      <c r="C332" s="94"/>
      <c r="D332" s="17">
        <v>655000</v>
      </c>
      <c r="E332" s="17">
        <v>0</v>
      </c>
      <c r="F332" s="122">
        <v>0</v>
      </c>
      <c r="G332" s="94"/>
      <c r="H332" s="122">
        <v>655000</v>
      </c>
      <c r="I332" s="94"/>
      <c r="J332" s="94"/>
    </row>
    <row r="333" spans="1:10" ht="22.5" x14ac:dyDescent="0.25">
      <c r="A333" s="7" t="s">
        <v>190</v>
      </c>
      <c r="B333" s="121" t="s">
        <v>191</v>
      </c>
      <c r="C333" s="94"/>
      <c r="D333" s="17">
        <v>655000</v>
      </c>
      <c r="E333" s="17">
        <v>0</v>
      </c>
      <c r="F333" s="122">
        <v>0</v>
      </c>
      <c r="G333" s="94"/>
      <c r="H333" s="122">
        <v>655000</v>
      </c>
      <c r="I333" s="94"/>
      <c r="J333" s="94"/>
    </row>
    <row r="334" spans="1:10" x14ac:dyDescent="0.25">
      <c r="A334" s="7" t="s">
        <v>28</v>
      </c>
      <c r="B334" s="121" t="s">
        <v>0</v>
      </c>
      <c r="C334" s="94"/>
      <c r="D334" s="17">
        <v>655000</v>
      </c>
      <c r="E334" s="17">
        <v>0</v>
      </c>
      <c r="F334" s="122">
        <v>0</v>
      </c>
      <c r="G334" s="94"/>
      <c r="H334" s="122">
        <v>655000</v>
      </c>
      <c r="I334" s="94"/>
      <c r="J334" s="94"/>
    </row>
    <row r="335" spans="1:10" x14ac:dyDescent="0.25">
      <c r="A335" s="8" t="s">
        <v>63</v>
      </c>
      <c r="B335" s="123" t="s">
        <v>64</v>
      </c>
      <c r="C335" s="94"/>
      <c r="D335" s="18">
        <v>655000</v>
      </c>
      <c r="E335" s="18">
        <v>0</v>
      </c>
      <c r="F335" s="124">
        <v>0</v>
      </c>
      <c r="G335" s="94"/>
      <c r="H335" s="124">
        <v>655000</v>
      </c>
      <c r="I335" s="94"/>
      <c r="J335" s="94"/>
    </row>
    <row r="336" spans="1:10" x14ac:dyDescent="0.25">
      <c r="A336" s="6" t="s">
        <v>195</v>
      </c>
      <c r="B336" s="125" t="s">
        <v>196</v>
      </c>
      <c r="C336" s="94"/>
      <c r="D336" s="16">
        <v>90000</v>
      </c>
      <c r="E336" s="16">
        <v>0</v>
      </c>
      <c r="F336" s="126">
        <v>0</v>
      </c>
      <c r="G336" s="94"/>
      <c r="H336" s="126">
        <v>90000</v>
      </c>
      <c r="I336" s="94"/>
      <c r="J336" s="94"/>
    </row>
    <row r="337" spans="1:10" x14ac:dyDescent="0.25">
      <c r="A337" s="7" t="s">
        <v>35</v>
      </c>
      <c r="B337" s="121" t="s">
        <v>36</v>
      </c>
      <c r="C337" s="94"/>
      <c r="D337" s="17">
        <v>45000</v>
      </c>
      <c r="E337" s="17">
        <v>0</v>
      </c>
      <c r="F337" s="122">
        <v>0</v>
      </c>
      <c r="G337" s="94"/>
      <c r="H337" s="122">
        <v>45000</v>
      </c>
      <c r="I337" s="94"/>
      <c r="J337" s="94"/>
    </row>
    <row r="338" spans="1:10" ht="22.5" x14ac:dyDescent="0.25">
      <c r="A338" s="7" t="s">
        <v>137</v>
      </c>
      <c r="B338" s="121" t="s">
        <v>138</v>
      </c>
      <c r="C338" s="94"/>
      <c r="D338" s="17">
        <v>45000</v>
      </c>
      <c r="E338" s="17">
        <v>0</v>
      </c>
      <c r="F338" s="122">
        <v>0</v>
      </c>
      <c r="G338" s="94"/>
      <c r="H338" s="122">
        <v>45000</v>
      </c>
      <c r="I338" s="94"/>
      <c r="J338" s="94"/>
    </row>
    <row r="339" spans="1:10" x14ac:dyDescent="0.25">
      <c r="A339" s="7" t="s">
        <v>28</v>
      </c>
      <c r="B339" s="121" t="s">
        <v>0</v>
      </c>
      <c r="C339" s="94"/>
      <c r="D339" s="17">
        <v>45000</v>
      </c>
      <c r="E339" s="17">
        <v>0</v>
      </c>
      <c r="F339" s="122">
        <v>0</v>
      </c>
      <c r="G339" s="94"/>
      <c r="H339" s="122">
        <v>45000</v>
      </c>
      <c r="I339" s="94"/>
      <c r="J339" s="94"/>
    </row>
    <row r="340" spans="1:10" x14ac:dyDescent="0.25">
      <c r="A340" s="8" t="s">
        <v>63</v>
      </c>
      <c r="B340" s="123" t="s">
        <v>64</v>
      </c>
      <c r="C340" s="94"/>
      <c r="D340" s="18">
        <v>45000</v>
      </c>
      <c r="E340" s="18">
        <v>0</v>
      </c>
      <c r="F340" s="124">
        <v>0</v>
      </c>
      <c r="G340" s="94"/>
      <c r="H340" s="124">
        <v>45000</v>
      </c>
      <c r="I340" s="94"/>
      <c r="J340" s="94"/>
    </row>
    <row r="341" spans="1:10" x14ac:dyDescent="0.25">
      <c r="A341" s="7" t="s">
        <v>193</v>
      </c>
      <c r="B341" s="121" t="s">
        <v>194</v>
      </c>
      <c r="C341" s="94"/>
      <c r="D341" s="17">
        <v>45000</v>
      </c>
      <c r="E341" s="17">
        <v>0</v>
      </c>
      <c r="F341" s="122">
        <v>0</v>
      </c>
      <c r="G341" s="94"/>
      <c r="H341" s="122">
        <v>45000</v>
      </c>
      <c r="I341" s="94"/>
      <c r="J341" s="94"/>
    </row>
    <row r="342" spans="1:10" ht="22.5" x14ac:dyDescent="0.25">
      <c r="A342" s="7" t="s">
        <v>137</v>
      </c>
      <c r="B342" s="121" t="s">
        <v>138</v>
      </c>
      <c r="C342" s="94"/>
      <c r="D342" s="17">
        <v>45000</v>
      </c>
      <c r="E342" s="17">
        <v>0</v>
      </c>
      <c r="F342" s="122">
        <v>0</v>
      </c>
      <c r="G342" s="94"/>
      <c r="H342" s="122">
        <v>45000</v>
      </c>
      <c r="I342" s="94"/>
      <c r="J342" s="94"/>
    </row>
    <row r="343" spans="1:10" x14ac:dyDescent="0.25">
      <c r="A343" s="7" t="s">
        <v>28</v>
      </c>
      <c r="B343" s="121" t="s">
        <v>0</v>
      </c>
      <c r="C343" s="94"/>
      <c r="D343" s="17">
        <v>45000</v>
      </c>
      <c r="E343" s="17">
        <v>0</v>
      </c>
      <c r="F343" s="122">
        <v>0</v>
      </c>
      <c r="G343" s="94"/>
      <c r="H343" s="122">
        <v>45000</v>
      </c>
      <c r="I343" s="94"/>
      <c r="J343" s="94"/>
    </row>
    <row r="344" spans="1:10" x14ac:dyDescent="0.25">
      <c r="A344" s="8" t="s">
        <v>63</v>
      </c>
      <c r="B344" s="123" t="s">
        <v>64</v>
      </c>
      <c r="C344" s="94"/>
      <c r="D344" s="18">
        <v>45000</v>
      </c>
      <c r="E344" s="18">
        <v>0</v>
      </c>
      <c r="F344" s="124">
        <v>0</v>
      </c>
      <c r="G344" s="94"/>
      <c r="H344" s="124">
        <v>45000</v>
      </c>
      <c r="I344" s="94"/>
      <c r="J344" s="94"/>
    </row>
    <row r="345" spans="1:10" x14ac:dyDescent="0.25">
      <c r="A345" s="6" t="s">
        <v>197</v>
      </c>
      <c r="B345" s="125" t="s">
        <v>198</v>
      </c>
      <c r="C345" s="94"/>
      <c r="D345" s="16">
        <v>884321.07</v>
      </c>
      <c r="E345" s="16">
        <v>-168000</v>
      </c>
      <c r="F345" s="126">
        <v>-19</v>
      </c>
      <c r="G345" s="94"/>
      <c r="H345" s="126">
        <v>716321.07</v>
      </c>
      <c r="I345" s="94"/>
      <c r="J345" s="94"/>
    </row>
    <row r="346" spans="1:10" x14ac:dyDescent="0.25">
      <c r="A346" s="7" t="s">
        <v>95</v>
      </c>
      <c r="B346" s="121" t="s">
        <v>96</v>
      </c>
      <c r="C346" s="94"/>
      <c r="D346" s="17">
        <v>480000</v>
      </c>
      <c r="E346" s="17">
        <v>0</v>
      </c>
      <c r="F346" s="122">
        <v>0</v>
      </c>
      <c r="G346" s="94"/>
      <c r="H346" s="122">
        <v>480000</v>
      </c>
      <c r="I346" s="94"/>
      <c r="J346" s="94"/>
    </row>
    <row r="347" spans="1:10" ht="22.5" x14ac:dyDescent="0.25">
      <c r="A347" s="7" t="s">
        <v>137</v>
      </c>
      <c r="B347" s="121" t="s">
        <v>138</v>
      </c>
      <c r="C347" s="94"/>
      <c r="D347" s="17">
        <v>480000</v>
      </c>
      <c r="E347" s="17">
        <v>0</v>
      </c>
      <c r="F347" s="122">
        <v>0</v>
      </c>
      <c r="G347" s="94"/>
      <c r="H347" s="122">
        <v>480000</v>
      </c>
      <c r="I347" s="94"/>
      <c r="J347" s="94"/>
    </row>
    <row r="348" spans="1:10" x14ac:dyDescent="0.25">
      <c r="A348" s="7" t="s">
        <v>28</v>
      </c>
      <c r="B348" s="121" t="s">
        <v>0</v>
      </c>
      <c r="C348" s="94"/>
      <c r="D348" s="17">
        <v>480000</v>
      </c>
      <c r="E348" s="17">
        <v>0</v>
      </c>
      <c r="F348" s="122">
        <v>0</v>
      </c>
      <c r="G348" s="94"/>
      <c r="H348" s="122">
        <v>480000</v>
      </c>
      <c r="I348" s="94"/>
      <c r="J348" s="94"/>
    </row>
    <row r="349" spans="1:10" x14ac:dyDescent="0.25">
      <c r="A349" s="8" t="s">
        <v>63</v>
      </c>
      <c r="B349" s="123" t="s">
        <v>64</v>
      </c>
      <c r="C349" s="94"/>
      <c r="D349" s="18">
        <v>470000</v>
      </c>
      <c r="E349" s="18">
        <v>0</v>
      </c>
      <c r="F349" s="124">
        <v>0</v>
      </c>
      <c r="G349" s="94"/>
      <c r="H349" s="124">
        <v>470000</v>
      </c>
      <c r="I349" s="94"/>
      <c r="J349" s="94"/>
    </row>
    <row r="350" spans="1:10" x14ac:dyDescent="0.25">
      <c r="A350" s="8" t="s">
        <v>87</v>
      </c>
      <c r="B350" s="123" t="s">
        <v>88</v>
      </c>
      <c r="C350" s="94"/>
      <c r="D350" s="18">
        <v>10000</v>
      </c>
      <c r="E350" s="18">
        <v>0</v>
      </c>
      <c r="F350" s="124">
        <v>0</v>
      </c>
      <c r="G350" s="94"/>
      <c r="H350" s="124">
        <v>10000</v>
      </c>
      <c r="I350" s="94"/>
      <c r="J350" s="94"/>
    </row>
    <row r="351" spans="1:10" x14ac:dyDescent="0.25">
      <c r="A351" s="7" t="s">
        <v>199</v>
      </c>
      <c r="B351" s="121" t="s">
        <v>200</v>
      </c>
      <c r="C351" s="94"/>
      <c r="D351" s="17">
        <v>404321.07</v>
      </c>
      <c r="E351" s="17">
        <v>-168000</v>
      </c>
      <c r="F351" s="122">
        <v>-41.55</v>
      </c>
      <c r="G351" s="94"/>
      <c r="H351" s="122">
        <v>236321.07</v>
      </c>
      <c r="I351" s="94"/>
      <c r="J351" s="94"/>
    </row>
    <row r="352" spans="1:10" ht="22.5" x14ac:dyDescent="0.25">
      <c r="A352" s="7" t="s">
        <v>190</v>
      </c>
      <c r="B352" s="121" t="s">
        <v>191</v>
      </c>
      <c r="C352" s="94"/>
      <c r="D352" s="17">
        <v>404321.07</v>
      </c>
      <c r="E352" s="17">
        <v>-168000</v>
      </c>
      <c r="F352" s="122">
        <v>-41.55</v>
      </c>
      <c r="G352" s="94"/>
      <c r="H352" s="122">
        <v>236321.07</v>
      </c>
      <c r="I352" s="94"/>
      <c r="J352" s="94"/>
    </row>
    <row r="353" spans="1:10" x14ac:dyDescent="0.25">
      <c r="A353" s="7" t="s">
        <v>28</v>
      </c>
      <c r="B353" s="121" t="s">
        <v>0</v>
      </c>
      <c r="C353" s="94"/>
      <c r="D353" s="17">
        <v>404321.07</v>
      </c>
      <c r="E353" s="17">
        <v>-168000</v>
      </c>
      <c r="F353" s="122">
        <v>-41.55</v>
      </c>
      <c r="G353" s="94"/>
      <c r="H353" s="122">
        <v>236321.07</v>
      </c>
      <c r="I353" s="94"/>
      <c r="J353" s="94"/>
    </row>
    <row r="354" spans="1:10" x14ac:dyDescent="0.25">
      <c r="A354" s="8" t="s">
        <v>63</v>
      </c>
      <c r="B354" s="123" t="s">
        <v>64</v>
      </c>
      <c r="C354" s="94"/>
      <c r="D354" s="18">
        <v>404321.07</v>
      </c>
      <c r="E354" s="18">
        <v>-168000</v>
      </c>
      <c r="F354" s="124">
        <v>-41.55</v>
      </c>
      <c r="G354" s="94"/>
      <c r="H354" s="124">
        <v>236321.07</v>
      </c>
      <c r="I354" s="94"/>
      <c r="J354" s="94"/>
    </row>
    <row r="355" spans="1:10" x14ac:dyDescent="0.25">
      <c r="A355" s="6" t="s">
        <v>43</v>
      </c>
      <c r="B355" s="125" t="s">
        <v>201</v>
      </c>
      <c r="C355" s="94"/>
      <c r="D355" s="16">
        <v>215000</v>
      </c>
      <c r="E355" s="16">
        <v>0</v>
      </c>
      <c r="F355" s="126">
        <v>0</v>
      </c>
      <c r="G355" s="94"/>
      <c r="H355" s="126">
        <v>215000</v>
      </c>
      <c r="I355" s="94"/>
      <c r="J355" s="94"/>
    </row>
    <row r="356" spans="1:10" x14ac:dyDescent="0.25">
      <c r="A356" s="7" t="s">
        <v>24</v>
      </c>
      <c r="B356" s="121" t="s">
        <v>25</v>
      </c>
      <c r="C356" s="94"/>
      <c r="D356" s="17">
        <v>215000</v>
      </c>
      <c r="E356" s="17">
        <v>0</v>
      </c>
      <c r="F356" s="122">
        <v>0</v>
      </c>
      <c r="G356" s="94"/>
      <c r="H356" s="122">
        <v>215000</v>
      </c>
      <c r="I356" s="94"/>
      <c r="J356" s="94"/>
    </row>
    <row r="357" spans="1:10" ht="22.5" x14ac:dyDescent="0.25">
      <c r="A357" s="7" t="s">
        <v>202</v>
      </c>
      <c r="B357" s="121" t="s">
        <v>203</v>
      </c>
      <c r="C357" s="94"/>
      <c r="D357" s="17">
        <v>215000</v>
      </c>
      <c r="E357" s="17">
        <v>0</v>
      </c>
      <c r="F357" s="122">
        <v>0</v>
      </c>
      <c r="G357" s="94"/>
      <c r="H357" s="122">
        <v>215000</v>
      </c>
      <c r="I357" s="94"/>
      <c r="J357" s="94"/>
    </row>
    <row r="358" spans="1:10" x14ac:dyDescent="0.25">
      <c r="A358" s="7" t="s">
        <v>28</v>
      </c>
      <c r="B358" s="121" t="s">
        <v>0</v>
      </c>
      <c r="C358" s="94"/>
      <c r="D358" s="17">
        <v>215000</v>
      </c>
      <c r="E358" s="17">
        <v>0</v>
      </c>
      <c r="F358" s="122">
        <v>0</v>
      </c>
      <c r="G358" s="94"/>
      <c r="H358" s="122">
        <v>215000</v>
      </c>
      <c r="I358" s="94"/>
      <c r="J358" s="94"/>
    </row>
    <row r="359" spans="1:10" x14ac:dyDescent="0.25">
      <c r="A359" s="8" t="s">
        <v>85</v>
      </c>
      <c r="B359" s="123" t="s">
        <v>86</v>
      </c>
      <c r="C359" s="94"/>
      <c r="D359" s="18">
        <v>130000</v>
      </c>
      <c r="E359" s="18">
        <v>0</v>
      </c>
      <c r="F359" s="124">
        <v>0</v>
      </c>
      <c r="G359" s="94"/>
      <c r="H359" s="124">
        <v>130000</v>
      </c>
      <c r="I359" s="94"/>
      <c r="J359" s="94"/>
    </row>
    <row r="360" spans="1:10" x14ac:dyDescent="0.25">
      <c r="A360" s="8" t="s">
        <v>63</v>
      </c>
      <c r="B360" s="123" t="s">
        <v>64</v>
      </c>
      <c r="C360" s="94"/>
      <c r="D360" s="18">
        <v>85000</v>
      </c>
      <c r="E360" s="18">
        <v>0</v>
      </c>
      <c r="F360" s="124">
        <v>0</v>
      </c>
      <c r="G360" s="94"/>
      <c r="H360" s="124">
        <v>85000</v>
      </c>
      <c r="I360" s="94"/>
      <c r="J360" s="94"/>
    </row>
    <row r="361" spans="1:10" x14ac:dyDescent="0.25">
      <c r="A361" s="6" t="s">
        <v>49</v>
      </c>
      <c r="B361" s="125" t="s">
        <v>204</v>
      </c>
      <c r="C361" s="94"/>
      <c r="D361" s="16">
        <v>162500</v>
      </c>
      <c r="E361" s="16">
        <v>40000</v>
      </c>
      <c r="F361" s="126">
        <v>24.62</v>
      </c>
      <c r="G361" s="94"/>
      <c r="H361" s="126">
        <v>202500</v>
      </c>
      <c r="I361" s="94"/>
      <c r="J361" s="94"/>
    </row>
    <row r="362" spans="1:10" x14ac:dyDescent="0.25">
      <c r="A362" s="7" t="s">
        <v>95</v>
      </c>
      <c r="B362" s="121" t="s">
        <v>96</v>
      </c>
      <c r="C362" s="94"/>
      <c r="D362" s="17">
        <v>162500</v>
      </c>
      <c r="E362" s="17">
        <v>40000</v>
      </c>
      <c r="F362" s="122">
        <v>24.62</v>
      </c>
      <c r="G362" s="94"/>
      <c r="H362" s="122">
        <v>202500</v>
      </c>
      <c r="I362" s="94"/>
      <c r="J362" s="94"/>
    </row>
    <row r="363" spans="1:10" ht="22.5" x14ac:dyDescent="0.25">
      <c r="A363" s="7" t="s">
        <v>205</v>
      </c>
      <c r="B363" s="121" t="s">
        <v>206</v>
      </c>
      <c r="C363" s="94"/>
      <c r="D363" s="17">
        <v>5000</v>
      </c>
      <c r="E363" s="17">
        <v>0</v>
      </c>
      <c r="F363" s="122">
        <v>0</v>
      </c>
      <c r="G363" s="94"/>
      <c r="H363" s="122">
        <v>5000</v>
      </c>
      <c r="I363" s="94"/>
      <c r="J363" s="94"/>
    </row>
    <row r="364" spans="1:10" x14ac:dyDescent="0.25">
      <c r="A364" s="7" t="s">
        <v>28</v>
      </c>
      <c r="B364" s="121" t="s">
        <v>0</v>
      </c>
      <c r="C364" s="94"/>
      <c r="D364" s="17">
        <v>5000</v>
      </c>
      <c r="E364" s="17">
        <v>0</v>
      </c>
      <c r="F364" s="122">
        <v>0</v>
      </c>
      <c r="G364" s="94"/>
      <c r="H364" s="122">
        <v>5000</v>
      </c>
      <c r="I364" s="94"/>
      <c r="J364" s="94"/>
    </row>
    <row r="365" spans="1:10" x14ac:dyDescent="0.25">
      <c r="A365" s="8" t="s">
        <v>63</v>
      </c>
      <c r="B365" s="123" t="s">
        <v>64</v>
      </c>
      <c r="C365" s="94"/>
      <c r="D365" s="18">
        <v>5000</v>
      </c>
      <c r="E365" s="18">
        <v>0</v>
      </c>
      <c r="F365" s="124">
        <v>0</v>
      </c>
      <c r="G365" s="94"/>
      <c r="H365" s="124">
        <v>5000</v>
      </c>
      <c r="I365" s="94"/>
      <c r="J365" s="94"/>
    </row>
    <row r="366" spans="1:10" ht="22.5" x14ac:dyDescent="0.25">
      <c r="A366" s="7" t="s">
        <v>207</v>
      </c>
      <c r="B366" s="121" t="s">
        <v>208</v>
      </c>
      <c r="C366" s="94"/>
      <c r="D366" s="17">
        <v>157500</v>
      </c>
      <c r="E366" s="17">
        <v>40000</v>
      </c>
      <c r="F366" s="122">
        <v>25.4</v>
      </c>
      <c r="G366" s="94"/>
      <c r="H366" s="122">
        <v>197500</v>
      </c>
      <c r="I366" s="94"/>
      <c r="J366" s="94"/>
    </row>
    <row r="367" spans="1:10" x14ac:dyDescent="0.25">
      <c r="A367" s="7" t="s">
        <v>28</v>
      </c>
      <c r="B367" s="121" t="s">
        <v>0</v>
      </c>
      <c r="C367" s="94"/>
      <c r="D367" s="17">
        <v>157500</v>
      </c>
      <c r="E367" s="17">
        <v>40000</v>
      </c>
      <c r="F367" s="122">
        <v>25.4</v>
      </c>
      <c r="G367" s="94"/>
      <c r="H367" s="122">
        <v>197500</v>
      </c>
      <c r="I367" s="94"/>
      <c r="J367" s="94"/>
    </row>
    <row r="368" spans="1:10" x14ac:dyDescent="0.25">
      <c r="A368" s="8" t="s">
        <v>63</v>
      </c>
      <c r="B368" s="123" t="s">
        <v>64</v>
      </c>
      <c r="C368" s="94"/>
      <c r="D368" s="18">
        <v>157500</v>
      </c>
      <c r="E368" s="18">
        <v>40000</v>
      </c>
      <c r="F368" s="124">
        <v>25.4</v>
      </c>
      <c r="G368" s="94"/>
      <c r="H368" s="124">
        <v>197500</v>
      </c>
      <c r="I368" s="94"/>
      <c r="J368" s="94"/>
    </row>
    <row r="369" spans="1:10" x14ac:dyDescent="0.25">
      <c r="A369" s="6" t="s">
        <v>81</v>
      </c>
      <c r="B369" s="125" t="s">
        <v>209</v>
      </c>
      <c r="C369" s="94"/>
      <c r="D369" s="16">
        <v>25000</v>
      </c>
      <c r="E369" s="16">
        <v>0</v>
      </c>
      <c r="F369" s="126">
        <v>0</v>
      </c>
      <c r="G369" s="94"/>
      <c r="H369" s="126">
        <v>25000</v>
      </c>
      <c r="I369" s="94"/>
      <c r="J369" s="94"/>
    </row>
    <row r="370" spans="1:10" x14ac:dyDescent="0.25">
      <c r="A370" s="7" t="s">
        <v>24</v>
      </c>
      <c r="B370" s="121" t="s">
        <v>25</v>
      </c>
      <c r="C370" s="94"/>
      <c r="D370" s="17">
        <v>25000</v>
      </c>
      <c r="E370" s="17">
        <v>0</v>
      </c>
      <c r="F370" s="122">
        <v>0</v>
      </c>
      <c r="G370" s="94"/>
      <c r="H370" s="122">
        <v>25000</v>
      </c>
      <c r="I370" s="94"/>
      <c r="J370" s="94"/>
    </row>
    <row r="371" spans="1:10" ht="22.5" x14ac:dyDescent="0.25">
      <c r="A371" s="7" t="s">
        <v>205</v>
      </c>
      <c r="B371" s="121" t="s">
        <v>206</v>
      </c>
      <c r="C371" s="94"/>
      <c r="D371" s="17">
        <v>25000</v>
      </c>
      <c r="E371" s="17">
        <v>0</v>
      </c>
      <c r="F371" s="122">
        <v>0</v>
      </c>
      <c r="G371" s="94"/>
      <c r="H371" s="122">
        <v>25000</v>
      </c>
      <c r="I371" s="94"/>
      <c r="J371" s="94"/>
    </row>
    <row r="372" spans="1:10" x14ac:dyDescent="0.25">
      <c r="A372" s="7" t="s">
        <v>28</v>
      </c>
      <c r="B372" s="121" t="s">
        <v>0</v>
      </c>
      <c r="C372" s="94"/>
      <c r="D372" s="17">
        <v>25000</v>
      </c>
      <c r="E372" s="17">
        <v>0</v>
      </c>
      <c r="F372" s="122">
        <v>0</v>
      </c>
      <c r="G372" s="94"/>
      <c r="H372" s="122">
        <v>25000</v>
      </c>
      <c r="I372" s="94"/>
      <c r="J372" s="94"/>
    </row>
    <row r="373" spans="1:10" x14ac:dyDescent="0.25">
      <c r="A373" s="8" t="s">
        <v>63</v>
      </c>
      <c r="B373" s="123" t="s">
        <v>64</v>
      </c>
      <c r="C373" s="94"/>
      <c r="D373" s="18">
        <v>25000</v>
      </c>
      <c r="E373" s="18">
        <v>0</v>
      </c>
      <c r="F373" s="124">
        <v>0</v>
      </c>
      <c r="G373" s="94"/>
      <c r="H373" s="124">
        <v>25000</v>
      </c>
      <c r="I373" s="94"/>
      <c r="J373" s="94"/>
    </row>
    <row r="374" spans="1:10" x14ac:dyDescent="0.25">
      <c r="A374" s="6" t="s">
        <v>210</v>
      </c>
      <c r="B374" s="125" t="s">
        <v>211</v>
      </c>
      <c r="C374" s="94"/>
      <c r="D374" s="16">
        <v>606500</v>
      </c>
      <c r="E374" s="16">
        <v>0</v>
      </c>
      <c r="F374" s="126">
        <v>0</v>
      </c>
      <c r="G374" s="94"/>
      <c r="H374" s="126">
        <v>606500</v>
      </c>
      <c r="I374" s="94"/>
      <c r="J374" s="94"/>
    </row>
    <row r="375" spans="1:10" x14ac:dyDescent="0.25">
      <c r="A375" s="7" t="s">
        <v>109</v>
      </c>
      <c r="B375" s="121" t="s">
        <v>110</v>
      </c>
      <c r="C375" s="94"/>
      <c r="D375" s="17">
        <v>606500</v>
      </c>
      <c r="E375" s="17">
        <v>0</v>
      </c>
      <c r="F375" s="122">
        <v>0</v>
      </c>
      <c r="G375" s="94"/>
      <c r="H375" s="122">
        <v>606500</v>
      </c>
      <c r="I375" s="94"/>
      <c r="J375" s="94"/>
    </row>
    <row r="376" spans="1:10" ht="22.5" x14ac:dyDescent="0.25">
      <c r="A376" s="7" t="s">
        <v>190</v>
      </c>
      <c r="B376" s="121" t="s">
        <v>191</v>
      </c>
      <c r="C376" s="94"/>
      <c r="D376" s="17">
        <v>606500</v>
      </c>
      <c r="E376" s="17">
        <v>0</v>
      </c>
      <c r="F376" s="122">
        <v>0</v>
      </c>
      <c r="G376" s="94"/>
      <c r="H376" s="122">
        <v>606500</v>
      </c>
      <c r="I376" s="94"/>
      <c r="J376" s="94"/>
    </row>
    <row r="377" spans="1:10" x14ac:dyDescent="0.25">
      <c r="A377" s="7" t="s">
        <v>28</v>
      </c>
      <c r="B377" s="121" t="s">
        <v>0</v>
      </c>
      <c r="C377" s="94"/>
      <c r="D377" s="17">
        <v>606500</v>
      </c>
      <c r="E377" s="17">
        <v>0</v>
      </c>
      <c r="F377" s="122">
        <v>0</v>
      </c>
      <c r="G377" s="94"/>
      <c r="H377" s="122">
        <v>606500</v>
      </c>
      <c r="I377" s="94"/>
      <c r="J377" s="94"/>
    </row>
    <row r="378" spans="1:10" x14ac:dyDescent="0.25">
      <c r="A378" s="8" t="s">
        <v>57</v>
      </c>
      <c r="B378" s="123" t="s">
        <v>58</v>
      </c>
      <c r="C378" s="94"/>
      <c r="D378" s="18">
        <v>519000</v>
      </c>
      <c r="E378" s="18">
        <v>0</v>
      </c>
      <c r="F378" s="124">
        <v>0</v>
      </c>
      <c r="G378" s="94"/>
      <c r="H378" s="124">
        <v>519000</v>
      </c>
      <c r="I378" s="94"/>
      <c r="J378" s="94"/>
    </row>
    <row r="379" spans="1:10" x14ac:dyDescent="0.25">
      <c r="A379" s="8" t="s">
        <v>59</v>
      </c>
      <c r="B379" s="123" t="s">
        <v>60</v>
      </c>
      <c r="C379" s="94"/>
      <c r="D379" s="18">
        <v>87500</v>
      </c>
      <c r="E379" s="18">
        <v>0</v>
      </c>
      <c r="F379" s="124">
        <v>0</v>
      </c>
      <c r="G379" s="94"/>
      <c r="H379" s="124">
        <v>87500</v>
      </c>
      <c r="I379" s="94"/>
      <c r="J379" s="94"/>
    </row>
    <row r="380" spans="1:10" ht="22.5" x14ac:dyDescent="0.25">
      <c r="A380" s="6" t="s">
        <v>129</v>
      </c>
      <c r="B380" s="125" t="s">
        <v>212</v>
      </c>
      <c r="C380" s="94"/>
      <c r="D380" s="16">
        <v>10000</v>
      </c>
      <c r="E380" s="16">
        <v>0</v>
      </c>
      <c r="F380" s="126">
        <v>0</v>
      </c>
      <c r="G380" s="94"/>
      <c r="H380" s="126">
        <v>10000</v>
      </c>
      <c r="I380" s="94"/>
      <c r="J380" s="94"/>
    </row>
    <row r="381" spans="1:10" x14ac:dyDescent="0.25">
      <c r="A381" s="7" t="s">
        <v>24</v>
      </c>
      <c r="B381" s="121" t="s">
        <v>25</v>
      </c>
      <c r="C381" s="94"/>
      <c r="D381" s="17">
        <v>10000</v>
      </c>
      <c r="E381" s="17">
        <v>0</v>
      </c>
      <c r="F381" s="122">
        <v>0</v>
      </c>
      <c r="G381" s="94"/>
      <c r="H381" s="122">
        <v>10000</v>
      </c>
      <c r="I381" s="94"/>
      <c r="J381" s="94"/>
    </row>
    <row r="382" spans="1:10" ht="22.5" x14ac:dyDescent="0.25">
      <c r="A382" s="7" t="s">
        <v>205</v>
      </c>
      <c r="B382" s="121" t="s">
        <v>206</v>
      </c>
      <c r="C382" s="94"/>
      <c r="D382" s="17">
        <v>10000</v>
      </c>
      <c r="E382" s="17">
        <v>0</v>
      </c>
      <c r="F382" s="122">
        <v>0</v>
      </c>
      <c r="G382" s="94"/>
      <c r="H382" s="122">
        <v>10000</v>
      </c>
      <c r="I382" s="94"/>
      <c r="J382" s="94"/>
    </row>
    <row r="383" spans="1:10" x14ac:dyDescent="0.25">
      <c r="A383" s="7" t="s">
        <v>28</v>
      </c>
      <c r="B383" s="121" t="s">
        <v>0</v>
      </c>
      <c r="C383" s="94"/>
      <c r="D383" s="17">
        <v>10000</v>
      </c>
      <c r="E383" s="17">
        <v>0</v>
      </c>
      <c r="F383" s="122">
        <v>0</v>
      </c>
      <c r="G383" s="94"/>
      <c r="H383" s="122">
        <v>10000</v>
      </c>
      <c r="I383" s="94"/>
      <c r="J383" s="94"/>
    </row>
    <row r="384" spans="1:10" x14ac:dyDescent="0.25">
      <c r="A384" s="8" t="s">
        <v>63</v>
      </c>
      <c r="B384" s="123" t="s">
        <v>64</v>
      </c>
      <c r="C384" s="94"/>
      <c r="D384" s="18">
        <v>10000</v>
      </c>
      <c r="E384" s="18">
        <v>0</v>
      </c>
      <c r="F384" s="124">
        <v>0</v>
      </c>
      <c r="G384" s="94"/>
      <c r="H384" s="124">
        <v>10000</v>
      </c>
      <c r="I384" s="94"/>
      <c r="J384" s="94"/>
    </row>
    <row r="385" spans="1:10" ht="22.5" x14ac:dyDescent="0.25">
      <c r="A385" s="6" t="s">
        <v>213</v>
      </c>
      <c r="B385" s="125" t="s">
        <v>214</v>
      </c>
      <c r="C385" s="94"/>
      <c r="D385" s="16">
        <v>50000</v>
      </c>
      <c r="E385" s="16">
        <v>0</v>
      </c>
      <c r="F385" s="126">
        <v>0</v>
      </c>
      <c r="G385" s="94"/>
      <c r="H385" s="126">
        <v>50000</v>
      </c>
      <c r="I385" s="94"/>
      <c r="J385" s="94"/>
    </row>
    <row r="386" spans="1:10" x14ac:dyDescent="0.25">
      <c r="A386" s="7" t="s">
        <v>24</v>
      </c>
      <c r="B386" s="121" t="s">
        <v>25</v>
      </c>
      <c r="C386" s="94"/>
      <c r="D386" s="17">
        <v>50000</v>
      </c>
      <c r="E386" s="17">
        <v>0</v>
      </c>
      <c r="F386" s="122">
        <v>0</v>
      </c>
      <c r="G386" s="94"/>
      <c r="H386" s="122">
        <v>50000</v>
      </c>
      <c r="I386" s="94"/>
      <c r="J386" s="94"/>
    </row>
    <row r="387" spans="1:10" ht="22.5" x14ac:dyDescent="0.25">
      <c r="A387" s="7" t="s">
        <v>172</v>
      </c>
      <c r="B387" s="121" t="s">
        <v>173</v>
      </c>
      <c r="C387" s="94"/>
      <c r="D387" s="17">
        <v>50000</v>
      </c>
      <c r="E387" s="17">
        <v>0</v>
      </c>
      <c r="F387" s="122">
        <v>0</v>
      </c>
      <c r="G387" s="94"/>
      <c r="H387" s="122">
        <v>50000</v>
      </c>
      <c r="I387" s="94"/>
      <c r="J387" s="94"/>
    </row>
    <row r="388" spans="1:10" x14ac:dyDescent="0.25">
      <c r="A388" s="7" t="s">
        <v>28</v>
      </c>
      <c r="B388" s="121" t="s">
        <v>0</v>
      </c>
      <c r="C388" s="94"/>
      <c r="D388" s="17">
        <v>50000</v>
      </c>
      <c r="E388" s="17">
        <v>0</v>
      </c>
      <c r="F388" s="122">
        <v>0</v>
      </c>
      <c r="G388" s="94"/>
      <c r="H388" s="122">
        <v>50000</v>
      </c>
      <c r="I388" s="94"/>
      <c r="J388" s="94"/>
    </row>
    <row r="389" spans="1:10" x14ac:dyDescent="0.25">
      <c r="A389" s="8" t="s">
        <v>63</v>
      </c>
      <c r="B389" s="123" t="s">
        <v>64</v>
      </c>
      <c r="C389" s="94"/>
      <c r="D389" s="18">
        <v>50000</v>
      </c>
      <c r="E389" s="18">
        <v>0</v>
      </c>
      <c r="F389" s="124">
        <v>0</v>
      </c>
      <c r="G389" s="94"/>
      <c r="H389" s="124">
        <v>50000</v>
      </c>
      <c r="I389" s="94"/>
      <c r="J389" s="94"/>
    </row>
    <row r="390" spans="1:10" ht="22.5" x14ac:dyDescent="0.25">
      <c r="A390" s="6" t="s">
        <v>215</v>
      </c>
      <c r="B390" s="125" t="s">
        <v>216</v>
      </c>
      <c r="C390" s="94"/>
      <c r="D390" s="16">
        <v>5000</v>
      </c>
      <c r="E390" s="16">
        <v>0</v>
      </c>
      <c r="F390" s="126">
        <v>0</v>
      </c>
      <c r="G390" s="94"/>
      <c r="H390" s="126">
        <v>5000</v>
      </c>
      <c r="I390" s="94"/>
      <c r="J390" s="94"/>
    </row>
    <row r="391" spans="1:10" x14ac:dyDescent="0.25">
      <c r="A391" s="7" t="s">
        <v>176</v>
      </c>
      <c r="B391" s="121" t="s">
        <v>177</v>
      </c>
      <c r="C391" s="94"/>
      <c r="D391" s="17">
        <v>5000</v>
      </c>
      <c r="E391" s="17">
        <v>0</v>
      </c>
      <c r="F391" s="122">
        <v>0</v>
      </c>
      <c r="G391" s="94"/>
      <c r="H391" s="122">
        <v>5000</v>
      </c>
      <c r="I391" s="94"/>
      <c r="J391" s="94"/>
    </row>
    <row r="392" spans="1:10" ht="22.5" x14ac:dyDescent="0.25">
      <c r="A392" s="7" t="s">
        <v>205</v>
      </c>
      <c r="B392" s="121" t="s">
        <v>206</v>
      </c>
      <c r="C392" s="94"/>
      <c r="D392" s="17">
        <v>5000</v>
      </c>
      <c r="E392" s="17">
        <v>0</v>
      </c>
      <c r="F392" s="122">
        <v>0</v>
      </c>
      <c r="G392" s="94"/>
      <c r="H392" s="122">
        <v>5000</v>
      </c>
      <c r="I392" s="94"/>
      <c r="J392" s="94"/>
    </row>
    <row r="393" spans="1:10" x14ac:dyDescent="0.25">
      <c r="A393" s="7" t="s">
        <v>28</v>
      </c>
      <c r="B393" s="121" t="s">
        <v>0</v>
      </c>
      <c r="C393" s="94"/>
      <c r="D393" s="17">
        <v>5000</v>
      </c>
      <c r="E393" s="17">
        <v>0</v>
      </c>
      <c r="F393" s="122">
        <v>0</v>
      </c>
      <c r="G393" s="94"/>
      <c r="H393" s="122">
        <v>5000</v>
      </c>
      <c r="I393" s="94"/>
      <c r="J393" s="94"/>
    </row>
    <row r="394" spans="1:10" x14ac:dyDescent="0.25">
      <c r="A394" s="8" t="s">
        <v>63</v>
      </c>
      <c r="B394" s="123" t="s">
        <v>64</v>
      </c>
      <c r="C394" s="94"/>
      <c r="D394" s="18">
        <v>5000</v>
      </c>
      <c r="E394" s="18">
        <v>0</v>
      </c>
      <c r="F394" s="124">
        <v>0</v>
      </c>
      <c r="G394" s="94"/>
      <c r="H394" s="124">
        <v>5000</v>
      </c>
      <c r="I394" s="94"/>
      <c r="J394" s="94"/>
    </row>
    <row r="395" spans="1:10" ht="22.5" x14ac:dyDescent="0.25">
      <c r="A395" s="6" t="s">
        <v>170</v>
      </c>
      <c r="B395" s="125" t="s">
        <v>217</v>
      </c>
      <c r="C395" s="94"/>
      <c r="D395" s="16">
        <v>530000</v>
      </c>
      <c r="E395" s="16">
        <v>0</v>
      </c>
      <c r="F395" s="126">
        <v>0</v>
      </c>
      <c r="G395" s="94"/>
      <c r="H395" s="126">
        <v>530000</v>
      </c>
      <c r="I395" s="94"/>
      <c r="J395" s="94"/>
    </row>
    <row r="396" spans="1:10" x14ac:dyDescent="0.25">
      <c r="A396" s="7" t="s">
        <v>24</v>
      </c>
      <c r="B396" s="121" t="s">
        <v>25</v>
      </c>
      <c r="C396" s="94"/>
      <c r="D396" s="17">
        <v>400000</v>
      </c>
      <c r="E396" s="17">
        <v>0</v>
      </c>
      <c r="F396" s="122">
        <v>0</v>
      </c>
      <c r="G396" s="94"/>
      <c r="H396" s="122">
        <v>400000</v>
      </c>
      <c r="I396" s="94"/>
      <c r="J396" s="94"/>
    </row>
    <row r="397" spans="1:10" ht="22.5" x14ac:dyDescent="0.25">
      <c r="A397" s="7" t="s">
        <v>202</v>
      </c>
      <c r="B397" s="121" t="s">
        <v>203</v>
      </c>
      <c r="C397" s="94"/>
      <c r="D397" s="17">
        <v>400000</v>
      </c>
      <c r="E397" s="17">
        <v>0</v>
      </c>
      <c r="F397" s="122">
        <v>0</v>
      </c>
      <c r="G397" s="94"/>
      <c r="H397" s="122">
        <v>400000</v>
      </c>
      <c r="I397" s="94"/>
      <c r="J397" s="94"/>
    </row>
    <row r="398" spans="1:10" x14ac:dyDescent="0.25">
      <c r="A398" s="7" t="s">
        <v>28</v>
      </c>
      <c r="B398" s="121" t="s">
        <v>0</v>
      </c>
      <c r="C398" s="94"/>
      <c r="D398" s="17">
        <v>400000</v>
      </c>
      <c r="E398" s="17">
        <v>0</v>
      </c>
      <c r="F398" s="122">
        <v>0</v>
      </c>
      <c r="G398" s="94"/>
      <c r="H398" s="122">
        <v>400000</v>
      </c>
      <c r="I398" s="94"/>
      <c r="J398" s="94"/>
    </row>
    <row r="399" spans="1:10" x14ac:dyDescent="0.25">
      <c r="A399" s="8" t="s">
        <v>63</v>
      </c>
      <c r="B399" s="123" t="s">
        <v>64</v>
      </c>
      <c r="C399" s="94"/>
      <c r="D399" s="18">
        <v>400000</v>
      </c>
      <c r="E399" s="18">
        <v>0</v>
      </c>
      <c r="F399" s="124">
        <v>0</v>
      </c>
      <c r="G399" s="94"/>
      <c r="H399" s="124">
        <v>400000</v>
      </c>
      <c r="I399" s="94"/>
      <c r="J399" s="94"/>
    </row>
    <row r="400" spans="1:10" x14ac:dyDescent="0.25">
      <c r="A400" s="7" t="s">
        <v>35</v>
      </c>
      <c r="B400" s="121" t="s">
        <v>36</v>
      </c>
      <c r="C400" s="94"/>
      <c r="D400" s="17">
        <v>130000</v>
      </c>
      <c r="E400" s="17">
        <v>0</v>
      </c>
      <c r="F400" s="122">
        <v>0</v>
      </c>
      <c r="G400" s="94"/>
      <c r="H400" s="122">
        <v>130000</v>
      </c>
      <c r="I400" s="94"/>
      <c r="J400" s="94"/>
    </row>
    <row r="401" spans="1:10" ht="22.5" x14ac:dyDescent="0.25">
      <c r="A401" s="7" t="s">
        <v>202</v>
      </c>
      <c r="B401" s="121" t="s">
        <v>203</v>
      </c>
      <c r="C401" s="94"/>
      <c r="D401" s="17">
        <v>130000</v>
      </c>
      <c r="E401" s="17">
        <v>0</v>
      </c>
      <c r="F401" s="122">
        <v>0</v>
      </c>
      <c r="G401" s="94"/>
      <c r="H401" s="122">
        <v>130000</v>
      </c>
      <c r="I401" s="94"/>
      <c r="J401" s="94"/>
    </row>
    <row r="402" spans="1:10" x14ac:dyDescent="0.25">
      <c r="A402" s="7" t="s">
        <v>28</v>
      </c>
      <c r="B402" s="121" t="s">
        <v>0</v>
      </c>
      <c r="C402" s="94"/>
      <c r="D402" s="17">
        <v>130000</v>
      </c>
      <c r="E402" s="17">
        <v>0</v>
      </c>
      <c r="F402" s="122">
        <v>0</v>
      </c>
      <c r="G402" s="94"/>
      <c r="H402" s="122">
        <v>130000</v>
      </c>
      <c r="I402" s="94"/>
      <c r="J402" s="94"/>
    </row>
    <row r="403" spans="1:10" x14ac:dyDescent="0.25">
      <c r="A403" s="8" t="s">
        <v>63</v>
      </c>
      <c r="B403" s="123" t="s">
        <v>64</v>
      </c>
      <c r="C403" s="94"/>
      <c r="D403" s="18">
        <v>130000</v>
      </c>
      <c r="E403" s="18">
        <v>0</v>
      </c>
      <c r="F403" s="124">
        <v>0</v>
      </c>
      <c r="G403" s="94"/>
      <c r="H403" s="124">
        <v>130000</v>
      </c>
      <c r="I403" s="94"/>
      <c r="J403" s="94"/>
    </row>
    <row r="404" spans="1:10" x14ac:dyDescent="0.25">
      <c r="A404" s="4" t="s">
        <v>218</v>
      </c>
      <c r="B404" s="129" t="s">
        <v>219</v>
      </c>
      <c r="C404" s="94"/>
      <c r="D404" s="14">
        <v>7667175</v>
      </c>
      <c r="E404" s="14">
        <v>341000</v>
      </c>
      <c r="F404" s="130">
        <v>4.45</v>
      </c>
      <c r="G404" s="94"/>
      <c r="H404" s="130">
        <v>8008175</v>
      </c>
      <c r="I404" s="94"/>
      <c r="J404" s="94"/>
    </row>
    <row r="405" spans="1:10" x14ac:dyDescent="0.25">
      <c r="A405" s="5" t="s">
        <v>21</v>
      </c>
      <c r="B405" s="131" t="s">
        <v>220</v>
      </c>
      <c r="C405" s="94"/>
      <c r="D405" s="15">
        <v>7667175</v>
      </c>
      <c r="E405" s="15">
        <v>341000</v>
      </c>
      <c r="F405" s="132">
        <v>4.45</v>
      </c>
      <c r="G405" s="94"/>
      <c r="H405" s="132">
        <v>8008175</v>
      </c>
      <c r="I405" s="94"/>
      <c r="J405" s="94"/>
    </row>
    <row r="406" spans="1:10" x14ac:dyDescent="0.25">
      <c r="A406" s="6" t="s">
        <v>221</v>
      </c>
      <c r="B406" s="125" t="s">
        <v>222</v>
      </c>
      <c r="C406" s="94"/>
      <c r="D406" s="16">
        <v>25000</v>
      </c>
      <c r="E406" s="16">
        <v>0</v>
      </c>
      <c r="F406" s="126">
        <v>0</v>
      </c>
      <c r="G406" s="94"/>
      <c r="H406" s="126">
        <v>25000</v>
      </c>
      <c r="I406" s="94"/>
      <c r="J406" s="94"/>
    </row>
    <row r="407" spans="1:10" x14ac:dyDescent="0.25">
      <c r="A407" s="7" t="s">
        <v>223</v>
      </c>
      <c r="B407" s="121" t="s">
        <v>224</v>
      </c>
      <c r="C407" s="94"/>
      <c r="D407" s="17">
        <v>25000</v>
      </c>
      <c r="E407" s="17">
        <v>0</v>
      </c>
      <c r="F407" s="122">
        <v>0</v>
      </c>
      <c r="G407" s="94"/>
      <c r="H407" s="122">
        <v>25000</v>
      </c>
      <c r="I407" s="94"/>
      <c r="J407" s="94"/>
    </row>
    <row r="408" spans="1:10" ht="22.5" x14ac:dyDescent="0.25">
      <c r="A408" s="7" t="s">
        <v>190</v>
      </c>
      <c r="B408" s="121" t="s">
        <v>191</v>
      </c>
      <c r="C408" s="94"/>
      <c r="D408" s="17">
        <v>25000</v>
      </c>
      <c r="E408" s="17">
        <v>0</v>
      </c>
      <c r="F408" s="122">
        <v>0</v>
      </c>
      <c r="G408" s="94"/>
      <c r="H408" s="122">
        <v>25000</v>
      </c>
      <c r="I408" s="94"/>
      <c r="J408" s="94"/>
    </row>
    <row r="409" spans="1:10" x14ac:dyDescent="0.25">
      <c r="A409" s="7" t="s">
        <v>28</v>
      </c>
      <c r="B409" s="121" t="s">
        <v>0</v>
      </c>
      <c r="C409" s="94"/>
      <c r="D409" s="17">
        <v>25000</v>
      </c>
      <c r="E409" s="17">
        <v>0</v>
      </c>
      <c r="F409" s="122">
        <v>0</v>
      </c>
      <c r="G409" s="94"/>
      <c r="H409" s="122">
        <v>25000</v>
      </c>
      <c r="I409" s="94"/>
      <c r="J409" s="94"/>
    </row>
    <row r="410" spans="1:10" x14ac:dyDescent="0.25">
      <c r="A410" s="8" t="s">
        <v>87</v>
      </c>
      <c r="B410" s="123" t="s">
        <v>88</v>
      </c>
      <c r="C410" s="94"/>
      <c r="D410" s="18">
        <v>25000</v>
      </c>
      <c r="E410" s="18">
        <v>0</v>
      </c>
      <c r="F410" s="124">
        <v>0</v>
      </c>
      <c r="G410" s="94"/>
      <c r="H410" s="124">
        <v>25000</v>
      </c>
      <c r="I410" s="94"/>
      <c r="J410" s="94"/>
    </row>
    <row r="411" spans="1:10" x14ac:dyDescent="0.25">
      <c r="A411" s="6" t="s">
        <v>184</v>
      </c>
      <c r="B411" s="125" t="s">
        <v>225</v>
      </c>
      <c r="C411" s="94"/>
      <c r="D411" s="16">
        <v>10000</v>
      </c>
      <c r="E411" s="16">
        <v>0</v>
      </c>
      <c r="F411" s="126">
        <v>0</v>
      </c>
      <c r="G411" s="94"/>
      <c r="H411" s="126">
        <v>10000</v>
      </c>
      <c r="I411" s="94"/>
      <c r="J411" s="94"/>
    </row>
    <row r="412" spans="1:10" x14ac:dyDescent="0.25">
      <c r="A412" s="7" t="s">
        <v>24</v>
      </c>
      <c r="B412" s="121" t="s">
        <v>25</v>
      </c>
      <c r="C412" s="94"/>
      <c r="D412" s="17">
        <v>10000</v>
      </c>
      <c r="E412" s="17">
        <v>0</v>
      </c>
      <c r="F412" s="122">
        <v>0</v>
      </c>
      <c r="G412" s="94"/>
      <c r="H412" s="122">
        <v>10000</v>
      </c>
      <c r="I412" s="94"/>
      <c r="J412" s="94"/>
    </row>
    <row r="413" spans="1:10" ht="22.5" x14ac:dyDescent="0.25">
      <c r="A413" s="7" t="s">
        <v>226</v>
      </c>
      <c r="B413" s="121" t="s">
        <v>227</v>
      </c>
      <c r="C413" s="94"/>
      <c r="D413" s="17">
        <v>10000</v>
      </c>
      <c r="E413" s="17">
        <v>0</v>
      </c>
      <c r="F413" s="122">
        <v>0</v>
      </c>
      <c r="G413" s="94"/>
      <c r="H413" s="122">
        <v>10000</v>
      </c>
      <c r="I413" s="94"/>
      <c r="J413" s="94"/>
    </row>
    <row r="414" spans="1:10" x14ac:dyDescent="0.25">
      <c r="A414" s="7" t="s">
        <v>28</v>
      </c>
      <c r="B414" s="121" t="s">
        <v>0</v>
      </c>
      <c r="C414" s="94"/>
      <c r="D414" s="17">
        <v>10000</v>
      </c>
      <c r="E414" s="17">
        <v>0</v>
      </c>
      <c r="F414" s="122">
        <v>0</v>
      </c>
      <c r="G414" s="94"/>
      <c r="H414" s="122">
        <v>10000</v>
      </c>
      <c r="I414" s="94"/>
      <c r="J414" s="94"/>
    </row>
    <row r="415" spans="1:10" x14ac:dyDescent="0.25">
      <c r="A415" s="8" t="s">
        <v>87</v>
      </c>
      <c r="B415" s="123" t="s">
        <v>88</v>
      </c>
      <c r="C415" s="94"/>
      <c r="D415" s="18">
        <v>10000</v>
      </c>
      <c r="E415" s="18">
        <v>0</v>
      </c>
      <c r="F415" s="124">
        <v>0</v>
      </c>
      <c r="G415" s="94"/>
      <c r="H415" s="124">
        <v>10000</v>
      </c>
      <c r="I415" s="94"/>
      <c r="J415" s="94"/>
    </row>
    <row r="416" spans="1:10" x14ac:dyDescent="0.25">
      <c r="A416" s="6" t="s">
        <v>188</v>
      </c>
      <c r="B416" s="125" t="s">
        <v>228</v>
      </c>
      <c r="C416" s="94"/>
      <c r="D416" s="16">
        <v>0</v>
      </c>
      <c r="E416" s="16">
        <v>11000</v>
      </c>
      <c r="F416" s="126">
        <v>100</v>
      </c>
      <c r="G416" s="94"/>
      <c r="H416" s="126">
        <v>11000</v>
      </c>
      <c r="I416" s="94"/>
      <c r="J416" s="94"/>
    </row>
    <row r="417" spans="1:10" x14ac:dyDescent="0.25">
      <c r="A417" s="7" t="s">
        <v>24</v>
      </c>
      <c r="B417" s="121" t="s">
        <v>25</v>
      </c>
      <c r="C417" s="94"/>
      <c r="D417" s="17">
        <v>0</v>
      </c>
      <c r="E417" s="17">
        <v>6000</v>
      </c>
      <c r="F417" s="122">
        <v>100</v>
      </c>
      <c r="G417" s="94"/>
      <c r="H417" s="122">
        <v>6000</v>
      </c>
      <c r="I417" s="94"/>
      <c r="J417" s="94"/>
    </row>
    <row r="418" spans="1:10" ht="22.5" x14ac:dyDescent="0.25">
      <c r="A418" s="7" t="s">
        <v>229</v>
      </c>
      <c r="B418" s="121" t="s">
        <v>230</v>
      </c>
      <c r="C418" s="94"/>
      <c r="D418" s="17">
        <v>0</v>
      </c>
      <c r="E418" s="17">
        <v>6000</v>
      </c>
      <c r="F418" s="122">
        <v>100</v>
      </c>
      <c r="G418" s="94"/>
      <c r="H418" s="122">
        <v>6000</v>
      </c>
      <c r="I418" s="94"/>
      <c r="J418" s="94"/>
    </row>
    <row r="419" spans="1:10" x14ac:dyDescent="0.25">
      <c r="A419" s="7" t="s">
        <v>28</v>
      </c>
      <c r="B419" s="121" t="s">
        <v>0</v>
      </c>
      <c r="C419" s="94"/>
      <c r="D419" s="17">
        <v>0</v>
      </c>
      <c r="E419" s="17">
        <v>6000</v>
      </c>
      <c r="F419" s="122">
        <v>100</v>
      </c>
      <c r="G419" s="94"/>
      <c r="H419" s="122">
        <v>6000</v>
      </c>
      <c r="I419" s="94"/>
      <c r="J419" s="94"/>
    </row>
    <row r="420" spans="1:10" x14ac:dyDescent="0.25">
      <c r="A420" s="8" t="s">
        <v>231</v>
      </c>
      <c r="B420" s="123" t="s">
        <v>232</v>
      </c>
      <c r="C420" s="94"/>
      <c r="D420" s="18">
        <v>0</v>
      </c>
      <c r="E420" s="18">
        <v>6000</v>
      </c>
      <c r="F420" s="124">
        <v>100</v>
      </c>
      <c r="G420" s="94"/>
      <c r="H420" s="124">
        <v>6000</v>
      </c>
      <c r="I420" s="94"/>
      <c r="J420" s="94"/>
    </row>
    <row r="421" spans="1:10" x14ac:dyDescent="0.25">
      <c r="A421" s="7" t="s">
        <v>180</v>
      </c>
      <c r="B421" s="121" t="s">
        <v>181</v>
      </c>
      <c r="C421" s="94"/>
      <c r="D421" s="17">
        <v>0</v>
      </c>
      <c r="E421" s="17">
        <v>5000</v>
      </c>
      <c r="F421" s="122">
        <v>100</v>
      </c>
      <c r="G421" s="94"/>
      <c r="H421" s="122">
        <v>5000</v>
      </c>
      <c r="I421" s="94"/>
      <c r="J421" s="94"/>
    </row>
    <row r="422" spans="1:10" ht="22.5" x14ac:dyDescent="0.25">
      <c r="A422" s="7" t="s">
        <v>229</v>
      </c>
      <c r="B422" s="121" t="s">
        <v>230</v>
      </c>
      <c r="C422" s="94"/>
      <c r="D422" s="17">
        <v>0</v>
      </c>
      <c r="E422" s="17">
        <v>5000</v>
      </c>
      <c r="F422" s="122">
        <v>100</v>
      </c>
      <c r="G422" s="94"/>
      <c r="H422" s="122">
        <v>5000</v>
      </c>
      <c r="I422" s="94"/>
      <c r="J422" s="94"/>
    </row>
    <row r="423" spans="1:10" x14ac:dyDescent="0.25">
      <c r="A423" s="7" t="s">
        <v>28</v>
      </c>
      <c r="B423" s="121" t="s">
        <v>0</v>
      </c>
      <c r="C423" s="94"/>
      <c r="D423" s="17">
        <v>0</v>
      </c>
      <c r="E423" s="17">
        <v>5000</v>
      </c>
      <c r="F423" s="122">
        <v>100</v>
      </c>
      <c r="G423" s="94"/>
      <c r="H423" s="122">
        <v>5000</v>
      </c>
      <c r="I423" s="94"/>
      <c r="J423" s="94"/>
    </row>
    <row r="424" spans="1:10" x14ac:dyDescent="0.25">
      <c r="A424" s="8" t="s">
        <v>231</v>
      </c>
      <c r="B424" s="123" t="s">
        <v>232</v>
      </c>
      <c r="C424" s="94"/>
      <c r="D424" s="18">
        <v>0</v>
      </c>
      <c r="E424" s="18">
        <v>5000</v>
      </c>
      <c r="F424" s="124">
        <v>100</v>
      </c>
      <c r="G424" s="94"/>
      <c r="H424" s="124">
        <v>5000</v>
      </c>
      <c r="I424" s="94"/>
      <c r="J424" s="94"/>
    </row>
    <row r="425" spans="1:10" ht="22.5" x14ac:dyDescent="0.25">
      <c r="A425" s="6" t="s">
        <v>129</v>
      </c>
      <c r="B425" s="125" t="s">
        <v>233</v>
      </c>
      <c r="C425" s="94"/>
      <c r="D425" s="16">
        <v>715889</v>
      </c>
      <c r="E425" s="16">
        <v>0</v>
      </c>
      <c r="F425" s="126">
        <v>0</v>
      </c>
      <c r="G425" s="94"/>
      <c r="H425" s="126">
        <v>715889</v>
      </c>
      <c r="I425" s="94"/>
      <c r="J425" s="94"/>
    </row>
    <row r="426" spans="1:10" x14ac:dyDescent="0.25">
      <c r="A426" s="7" t="s">
        <v>234</v>
      </c>
      <c r="B426" s="121" t="s">
        <v>235</v>
      </c>
      <c r="C426" s="94"/>
      <c r="D426" s="17">
        <v>100000</v>
      </c>
      <c r="E426" s="17">
        <v>0</v>
      </c>
      <c r="F426" s="122">
        <v>0</v>
      </c>
      <c r="G426" s="94"/>
      <c r="H426" s="122">
        <v>100000</v>
      </c>
      <c r="I426" s="94"/>
      <c r="J426" s="94"/>
    </row>
    <row r="427" spans="1:10" ht="22.5" x14ac:dyDescent="0.25">
      <c r="A427" s="7" t="s">
        <v>137</v>
      </c>
      <c r="B427" s="121" t="s">
        <v>138</v>
      </c>
      <c r="C427" s="94"/>
      <c r="D427" s="17">
        <v>100000</v>
      </c>
      <c r="E427" s="17">
        <v>0</v>
      </c>
      <c r="F427" s="122">
        <v>0</v>
      </c>
      <c r="G427" s="94"/>
      <c r="H427" s="122">
        <v>100000</v>
      </c>
      <c r="I427" s="94"/>
      <c r="J427" s="94"/>
    </row>
    <row r="428" spans="1:10" x14ac:dyDescent="0.25">
      <c r="A428" s="7" t="s">
        <v>28</v>
      </c>
      <c r="B428" s="121" t="s">
        <v>0</v>
      </c>
      <c r="C428" s="94"/>
      <c r="D428" s="17">
        <v>100000</v>
      </c>
      <c r="E428" s="17">
        <v>0</v>
      </c>
      <c r="F428" s="122">
        <v>0</v>
      </c>
      <c r="G428" s="94"/>
      <c r="H428" s="122">
        <v>100000</v>
      </c>
      <c r="I428" s="94"/>
      <c r="J428" s="94"/>
    </row>
    <row r="429" spans="1:10" x14ac:dyDescent="0.25">
      <c r="A429" s="8" t="s">
        <v>135</v>
      </c>
      <c r="B429" s="123" t="s">
        <v>136</v>
      </c>
      <c r="C429" s="94"/>
      <c r="D429" s="18">
        <v>100000</v>
      </c>
      <c r="E429" s="18">
        <v>0</v>
      </c>
      <c r="F429" s="124">
        <v>0</v>
      </c>
      <c r="G429" s="94"/>
      <c r="H429" s="124">
        <v>100000</v>
      </c>
      <c r="I429" s="94"/>
      <c r="J429" s="94"/>
    </row>
    <row r="430" spans="1:10" x14ac:dyDescent="0.25">
      <c r="A430" s="7" t="s">
        <v>223</v>
      </c>
      <c r="B430" s="121" t="s">
        <v>224</v>
      </c>
      <c r="C430" s="94"/>
      <c r="D430" s="17">
        <v>100000</v>
      </c>
      <c r="E430" s="17">
        <v>0</v>
      </c>
      <c r="F430" s="122">
        <v>0</v>
      </c>
      <c r="G430" s="94"/>
      <c r="H430" s="122">
        <v>100000</v>
      </c>
      <c r="I430" s="94"/>
      <c r="J430" s="94"/>
    </row>
    <row r="431" spans="1:10" ht="22.5" x14ac:dyDescent="0.25">
      <c r="A431" s="7" t="s">
        <v>137</v>
      </c>
      <c r="B431" s="121" t="s">
        <v>138</v>
      </c>
      <c r="C431" s="94"/>
      <c r="D431" s="17">
        <v>100000</v>
      </c>
      <c r="E431" s="17">
        <v>0</v>
      </c>
      <c r="F431" s="122">
        <v>0</v>
      </c>
      <c r="G431" s="94"/>
      <c r="H431" s="122">
        <v>100000</v>
      </c>
      <c r="I431" s="94"/>
      <c r="J431" s="94"/>
    </row>
    <row r="432" spans="1:10" x14ac:dyDescent="0.25">
      <c r="A432" s="7" t="s">
        <v>28</v>
      </c>
      <c r="B432" s="121" t="s">
        <v>0</v>
      </c>
      <c r="C432" s="94"/>
      <c r="D432" s="17">
        <v>100000</v>
      </c>
      <c r="E432" s="17">
        <v>0</v>
      </c>
      <c r="F432" s="122">
        <v>0</v>
      </c>
      <c r="G432" s="94"/>
      <c r="H432" s="122">
        <v>100000</v>
      </c>
      <c r="I432" s="94"/>
      <c r="J432" s="94"/>
    </row>
    <row r="433" spans="1:10" x14ac:dyDescent="0.25">
      <c r="A433" s="8" t="s">
        <v>135</v>
      </c>
      <c r="B433" s="123" t="s">
        <v>136</v>
      </c>
      <c r="C433" s="94"/>
      <c r="D433" s="18">
        <v>100000</v>
      </c>
      <c r="E433" s="18">
        <v>0</v>
      </c>
      <c r="F433" s="124">
        <v>0</v>
      </c>
      <c r="G433" s="94"/>
      <c r="H433" s="124">
        <v>100000</v>
      </c>
      <c r="I433" s="94"/>
      <c r="J433" s="94"/>
    </row>
    <row r="434" spans="1:10" x14ac:dyDescent="0.25">
      <c r="A434" s="7" t="s">
        <v>236</v>
      </c>
      <c r="B434" s="121" t="s">
        <v>237</v>
      </c>
      <c r="C434" s="94"/>
      <c r="D434" s="17">
        <v>515889</v>
      </c>
      <c r="E434" s="17">
        <v>0</v>
      </c>
      <c r="F434" s="122">
        <v>0</v>
      </c>
      <c r="G434" s="94"/>
      <c r="H434" s="122">
        <v>515889</v>
      </c>
      <c r="I434" s="94"/>
      <c r="J434" s="94"/>
    </row>
    <row r="435" spans="1:10" ht="22.5" x14ac:dyDescent="0.25">
      <c r="A435" s="7" t="s">
        <v>137</v>
      </c>
      <c r="B435" s="121" t="s">
        <v>138</v>
      </c>
      <c r="C435" s="94"/>
      <c r="D435" s="17">
        <v>515889</v>
      </c>
      <c r="E435" s="17">
        <v>0</v>
      </c>
      <c r="F435" s="122">
        <v>0</v>
      </c>
      <c r="G435" s="94"/>
      <c r="H435" s="122">
        <v>515889</v>
      </c>
      <c r="I435" s="94"/>
      <c r="J435" s="94"/>
    </row>
    <row r="436" spans="1:10" x14ac:dyDescent="0.25">
      <c r="A436" s="7" t="s">
        <v>28</v>
      </c>
      <c r="B436" s="121" t="s">
        <v>0</v>
      </c>
      <c r="C436" s="94"/>
      <c r="D436" s="17">
        <v>515889</v>
      </c>
      <c r="E436" s="17">
        <v>0</v>
      </c>
      <c r="F436" s="122">
        <v>0</v>
      </c>
      <c r="G436" s="94"/>
      <c r="H436" s="122">
        <v>515889</v>
      </c>
      <c r="I436" s="94"/>
      <c r="J436" s="94"/>
    </row>
    <row r="437" spans="1:10" x14ac:dyDescent="0.25">
      <c r="A437" s="8" t="s">
        <v>135</v>
      </c>
      <c r="B437" s="123" t="s">
        <v>136</v>
      </c>
      <c r="C437" s="94"/>
      <c r="D437" s="18">
        <v>515889</v>
      </c>
      <c r="E437" s="18">
        <v>0</v>
      </c>
      <c r="F437" s="124">
        <v>0</v>
      </c>
      <c r="G437" s="94"/>
      <c r="H437" s="124">
        <v>515889</v>
      </c>
      <c r="I437" s="94"/>
      <c r="J437" s="94"/>
    </row>
    <row r="438" spans="1:10" ht="22.5" x14ac:dyDescent="0.25">
      <c r="A438" s="6" t="s">
        <v>147</v>
      </c>
      <c r="B438" s="125" t="s">
        <v>238</v>
      </c>
      <c r="C438" s="94"/>
      <c r="D438" s="16">
        <v>10300</v>
      </c>
      <c r="E438" s="16">
        <v>0</v>
      </c>
      <c r="F438" s="126">
        <v>0</v>
      </c>
      <c r="G438" s="94"/>
      <c r="H438" s="126">
        <v>10300</v>
      </c>
      <c r="I438" s="94"/>
      <c r="J438" s="94"/>
    </row>
    <row r="439" spans="1:10" x14ac:dyDescent="0.25">
      <c r="A439" s="7" t="s">
        <v>24</v>
      </c>
      <c r="B439" s="121" t="s">
        <v>25</v>
      </c>
      <c r="C439" s="94"/>
      <c r="D439" s="17">
        <v>2300</v>
      </c>
      <c r="E439" s="17">
        <v>0</v>
      </c>
      <c r="F439" s="122">
        <v>0</v>
      </c>
      <c r="G439" s="94"/>
      <c r="H439" s="122">
        <v>2300</v>
      </c>
      <c r="I439" s="94"/>
      <c r="J439" s="94"/>
    </row>
    <row r="440" spans="1:10" ht="22.5" x14ac:dyDescent="0.25">
      <c r="A440" s="7" t="s">
        <v>239</v>
      </c>
      <c r="B440" s="121" t="s">
        <v>240</v>
      </c>
      <c r="C440" s="94"/>
      <c r="D440" s="17">
        <v>2300</v>
      </c>
      <c r="E440" s="17">
        <v>0</v>
      </c>
      <c r="F440" s="122">
        <v>0</v>
      </c>
      <c r="G440" s="94"/>
      <c r="H440" s="122">
        <v>2300</v>
      </c>
      <c r="I440" s="94"/>
      <c r="J440" s="94"/>
    </row>
    <row r="441" spans="1:10" x14ac:dyDescent="0.25">
      <c r="A441" s="7" t="s">
        <v>28</v>
      </c>
      <c r="B441" s="121" t="s">
        <v>0</v>
      </c>
      <c r="C441" s="94"/>
      <c r="D441" s="17">
        <v>2300</v>
      </c>
      <c r="E441" s="17">
        <v>0</v>
      </c>
      <c r="F441" s="122">
        <v>0</v>
      </c>
      <c r="G441" s="94"/>
      <c r="H441" s="122">
        <v>2300</v>
      </c>
      <c r="I441" s="94"/>
      <c r="J441" s="94"/>
    </row>
    <row r="442" spans="1:10" x14ac:dyDescent="0.25">
      <c r="A442" s="8" t="s">
        <v>63</v>
      </c>
      <c r="B442" s="123" t="s">
        <v>64</v>
      </c>
      <c r="C442" s="94"/>
      <c r="D442" s="18">
        <v>2300</v>
      </c>
      <c r="E442" s="18">
        <v>0</v>
      </c>
      <c r="F442" s="124">
        <v>0</v>
      </c>
      <c r="G442" s="94"/>
      <c r="H442" s="124">
        <v>2300</v>
      </c>
      <c r="I442" s="94"/>
      <c r="J442" s="94"/>
    </row>
    <row r="443" spans="1:10" x14ac:dyDescent="0.25">
      <c r="A443" s="7" t="s">
        <v>236</v>
      </c>
      <c r="B443" s="121" t="s">
        <v>237</v>
      </c>
      <c r="C443" s="94"/>
      <c r="D443" s="17">
        <v>8000</v>
      </c>
      <c r="E443" s="17">
        <v>0</v>
      </c>
      <c r="F443" s="122">
        <v>0</v>
      </c>
      <c r="G443" s="94"/>
      <c r="H443" s="122">
        <v>8000</v>
      </c>
      <c r="I443" s="94"/>
      <c r="J443" s="94"/>
    </row>
    <row r="444" spans="1:10" ht="22.5" x14ac:dyDescent="0.25">
      <c r="A444" s="7" t="s">
        <v>239</v>
      </c>
      <c r="B444" s="121" t="s">
        <v>240</v>
      </c>
      <c r="C444" s="94"/>
      <c r="D444" s="17">
        <v>8000</v>
      </c>
      <c r="E444" s="17">
        <v>0</v>
      </c>
      <c r="F444" s="122">
        <v>0</v>
      </c>
      <c r="G444" s="94"/>
      <c r="H444" s="122">
        <v>8000</v>
      </c>
      <c r="I444" s="94"/>
      <c r="J444" s="94"/>
    </row>
    <row r="445" spans="1:10" x14ac:dyDescent="0.25">
      <c r="A445" s="7" t="s">
        <v>28</v>
      </c>
      <c r="B445" s="121" t="s">
        <v>0</v>
      </c>
      <c r="C445" s="94"/>
      <c r="D445" s="17">
        <v>8000</v>
      </c>
      <c r="E445" s="17">
        <v>0</v>
      </c>
      <c r="F445" s="122">
        <v>0</v>
      </c>
      <c r="G445" s="94"/>
      <c r="H445" s="122">
        <v>8000</v>
      </c>
      <c r="I445" s="94"/>
      <c r="J445" s="94"/>
    </row>
    <row r="446" spans="1:10" x14ac:dyDescent="0.25">
      <c r="A446" s="8" t="s">
        <v>63</v>
      </c>
      <c r="B446" s="123" t="s">
        <v>64</v>
      </c>
      <c r="C446" s="94"/>
      <c r="D446" s="18">
        <v>8000</v>
      </c>
      <c r="E446" s="18">
        <v>0</v>
      </c>
      <c r="F446" s="124">
        <v>0</v>
      </c>
      <c r="G446" s="94"/>
      <c r="H446" s="124">
        <v>8000</v>
      </c>
      <c r="I446" s="94"/>
      <c r="J446" s="94"/>
    </row>
    <row r="447" spans="1:10" ht="22.5" x14ac:dyDescent="0.25">
      <c r="A447" s="6" t="s">
        <v>241</v>
      </c>
      <c r="B447" s="125" t="s">
        <v>242</v>
      </c>
      <c r="C447" s="94"/>
      <c r="D447" s="16">
        <v>76000</v>
      </c>
      <c r="E447" s="16">
        <v>0</v>
      </c>
      <c r="F447" s="126">
        <v>0</v>
      </c>
      <c r="G447" s="94"/>
      <c r="H447" s="126">
        <v>76000</v>
      </c>
      <c r="I447" s="94"/>
      <c r="J447" s="94"/>
    </row>
    <row r="448" spans="1:10" x14ac:dyDescent="0.25">
      <c r="A448" s="7" t="s">
        <v>24</v>
      </c>
      <c r="B448" s="121" t="s">
        <v>25</v>
      </c>
      <c r="C448" s="94"/>
      <c r="D448" s="17">
        <v>50000</v>
      </c>
      <c r="E448" s="17">
        <v>0</v>
      </c>
      <c r="F448" s="122">
        <v>0</v>
      </c>
      <c r="G448" s="94"/>
      <c r="H448" s="122">
        <v>50000</v>
      </c>
      <c r="I448" s="94"/>
      <c r="J448" s="94"/>
    </row>
    <row r="449" spans="1:10" ht="22.5" x14ac:dyDescent="0.25">
      <c r="A449" s="7" t="s">
        <v>190</v>
      </c>
      <c r="B449" s="121" t="s">
        <v>191</v>
      </c>
      <c r="C449" s="94"/>
      <c r="D449" s="17">
        <v>50000</v>
      </c>
      <c r="E449" s="17">
        <v>0</v>
      </c>
      <c r="F449" s="122">
        <v>0</v>
      </c>
      <c r="G449" s="94"/>
      <c r="H449" s="122">
        <v>50000</v>
      </c>
      <c r="I449" s="94"/>
      <c r="J449" s="94"/>
    </row>
    <row r="450" spans="1:10" x14ac:dyDescent="0.25">
      <c r="A450" s="7" t="s">
        <v>28</v>
      </c>
      <c r="B450" s="121" t="s">
        <v>0</v>
      </c>
      <c r="C450" s="94"/>
      <c r="D450" s="17">
        <v>50000</v>
      </c>
      <c r="E450" s="17">
        <v>0</v>
      </c>
      <c r="F450" s="122">
        <v>0</v>
      </c>
      <c r="G450" s="94"/>
      <c r="H450" s="122">
        <v>50000</v>
      </c>
      <c r="I450" s="94"/>
      <c r="J450" s="94"/>
    </row>
    <row r="451" spans="1:10" x14ac:dyDescent="0.25">
      <c r="A451" s="8" t="s">
        <v>243</v>
      </c>
      <c r="B451" s="123" t="s">
        <v>244</v>
      </c>
      <c r="C451" s="94"/>
      <c r="D451" s="18">
        <v>50000</v>
      </c>
      <c r="E451" s="18">
        <v>0</v>
      </c>
      <c r="F451" s="124">
        <v>0</v>
      </c>
      <c r="G451" s="94"/>
      <c r="H451" s="124">
        <v>50000</v>
      </c>
      <c r="I451" s="94"/>
      <c r="J451" s="94"/>
    </row>
    <row r="452" spans="1:10" x14ac:dyDescent="0.25">
      <c r="A452" s="7" t="s">
        <v>180</v>
      </c>
      <c r="B452" s="121" t="s">
        <v>181</v>
      </c>
      <c r="C452" s="94"/>
      <c r="D452" s="17">
        <v>26000</v>
      </c>
      <c r="E452" s="17">
        <v>0</v>
      </c>
      <c r="F452" s="122">
        <v>0</v>
      </c>
      <c r="G452" s="94"/>
      <c r="H452" s="122">
        <v>26000</v>
      </c>
      <c r="I452" s="94"/>
      <c r="J452" s="94"/>
    </row>
    <row r="453" spans="1:10" ht="22.5" x14ac:dyDescent="0.25">
      <c r="A453" s="7" t="s">
        <v>190</v>
      </c>
      <c r="B453" s="121" t="s">
        <v>191</v>
      </c>
      <c r="C453" s="94"/>
      <c r="D453" s="17">
        <v>26000</v>
      </c>
      <c r="E453" s="17">
        <v>0</v>
      </c>
      <c r="F453" s="122">
        <v>0</v>
      </c>
      <c r="G453" s="94"/>
      <c r="H453" s="122">
        <v>26000</v>
      </c>
      <c r="I453" s="94"/>
      <c r="J453" s="94"/>
    </row>
    <row r="454" spans="1:10" x14ac:dyDescent="0.25">
      <c r="A454" s="7" t="s">
        <v>28</v>
      </c>
      <c r="B454" s="121" t="s">
        <v>0</v>
      </c>
      <c r="C454" s="94"/>
      <c r="D454" s="17">
        <v>26000</v>
      </c>
      <c r="E454" s="17">
        <v>0</v>
      </c>
      <c r="F454" s="122">
        <v>0</v>
      </c>
      <c r="G454" s="94"/>
      <c r="H454" s="122">
        <v>26000</v>
      </c>
      <c r="I454" s="94"/>
      <c r="J454" s="94"/>
    </row>
    <row r="455" spans="1:10" x14ac:dyDescent="0.25">
      <c r="A455" s="8" t="s">
        <v>245</v>
      </c>
      <c r="B455" s="123" t="s">
        <v>246</v>
      </c>
      <c r="C455" s="94"/>
      <c r="D455" s="18">
        <v>26000</v>
      </c>
      <c r="E455" s="18">
        <v>0</v>
      </c>
      <c r="F455" s="124">
        <v>0</v>
      </c>
      <c r="G455" s="94"/>
      <c r="H455" s="124">
        <v>26000</v>
      </c>
      <c r="I455" s="94"/>
      <c r="J455" s="94"/>
    </row>
    <row r="456" spans="1:10" ht="22.5" x14ac:dyDescent="0.25">
      <c r="A456" s="6" t="s">
        <v>247</v>
      </c>
      <c r="B456" s="125" t="s">
        <v>248</v>
      </c>
      <c r="C456" s="94"/>
      <c r="D456" s="16">
        <v>4927486</v>
      </c>
      <c r="E456" s="16">
        <v>330000</v>
      </c>
      <c r="F456" s="126">
        <v>6.7</v>
      </c>
      <c r="G456" s="94"/>
      <c r="H456" s="126">
        <v>5257486</v>
      </c>
      <c r="I456" s="94"/>
      <c r="J456" s="94"/>
    </row>
    <row r="457" spans="1:10" x14ac:dyDescent="0.25">
      <c r="A457" s="7" t="s">
        <v>158</v>
      </c>
      <c r="B457" s="121" t="s">
        <v>159</v>
      </c>
      <c r="C457" s="94"/>
      <c r="D457" s="17">
        <v>4927486</v>
      </c>
      <c r="E457" s="17">
        <v>330000</v>
      </c>
      <c r="F457" s="122">
        <v>6.7</v>
      </c>
      <c r="G457" s="94"/>
      <c r="H457" s="122">
        <v>5257486</v>
      </c>
      <c r="I457" s="94"/>
      <c r="J457" s="94"/>
    </row>
    <row r="458" spans="1:10" ht="22.5" x14ac:dyDescent="0.25">
      <c r="A458" s="7" t="s">
        <v>137</v>
      </c>
      <c r="B458" s="121" t="s">
        <v>138</v>
      </c>
      <c r="C458" s="94"/>
      <c r="D458" s="17">
        <v>49000</v>
      </c>
      <c r="E458" s="17">
        <v>0</v>
      </c>
      <c r="F458" s="122">
        <v>0</v>
      </c>
      <c r="G458" s="94"/>
      <c r="H458" s="122">
        <v>49000</v>
      </c>
      <c r="I458" s="94"/>
      <c r="J458" s="94"/>
    </row>
    <row r="459" spans="1:10" x14ac:dyDescent="0.25">
      <c r="A459" s="7" t="s">
        <v>28</v>
      </c>
      <c r="B459" s="121" t="s">
        <v>0</v>
      </c>
      <c r="C459" s="94"/>
      <c r="D459" s="17">
        <v>49000</v>
      </c>
      <c r="E459" s="17">
        <v>0</v>
      </c>
      <c r="F459" s="122">
        <v>0</v>
      </c>
      <c r="G459" s="94"/>
      <c r="H459" s="122">
        <v>49000</v>
      </c>
      <c r="I459" s="94"/>
      <c r="J459" s="94"/>
    </row>
    <row r="460" spans="1:10" x14ac:dyDescent="0.25">
      <c r="A460" s="8" t="s">
        <v>135</v>
      </c>
      <c r="B460" s="123" t="s">
        <v>136</v>
      </c>
      <c r="C460" s="94"/>
      <c r="D460" s="18">
        <v>49000</v>
      </c>
      <c r="E460" s="18">
        <v>0</v>
      </c>
      <c r="F460" s="124">
        <v>0</v>
      </c>
      <c r="G460" s="94"/>
      <c r="H460" s="124">
        <v>49000</v>
      </c>
      <c r="I460" s="94"/>
      <c r="J460" s="94"/>
    </row>
    <row r="461" spans="1:10" ht="22.5" x14ac:dyDescent="0.25">
      <c r="A461" s="7" t="s">
        <v>172</v>
      </c>
      <c r="B461" s="121" t="s">
        <v>173</v>
      </c>
      <c r="C461" s="94"/>
      <c r="D461" s="17">
        <v>4878486</v>
      </c>
      <c r="E461" s="17">
        <v>330000</v>
      </c>
      <c r="F461" s="122">
        <v>6.76</v>
      </c>
      <c r="G461" s="94"/>
      <c r="H461" s="122">
        <v>5208486</v>
      </c>
      <c r="I461" s="94"/>
      <c r="J461" s="94"/>
    </row>
    <row r="462" spans="1:10" x14ac:dyDescent="0.25">
      <c r="A462" s="7" t="s">
        <v>28</v>
      </c>
      <c r="B462" s="121" t="s">
        <v>0</v>
      </c>
      <c r="C462" s="94"/>
      <c r="D462" s="17">
        <v>4878486</v>
      </c>
      <c r="E462" s="17">
        <v>330000</v>
      </c>
      <c r="F462" s="122">
        <v>6.76</v>
      </c>
      <c r="G462" s="94"/>
      <c r="H462" s="122">
        <v>5208486</v>
      </c>
      <c r="I462" s="94"/>
      <c r="J462" s="94"/>
    </row>
    <row r="463" spans="1:10" x14ac:dyDescent="0.25">
      <c r="A463" s="8" t="s">
        <v>135</v>
      </c>
      <c r="B463" s="123" t="s">
        <v>136</v>
      </c>
      <c r="C463" s="94"/>
      <c r="D463" s="18">
        <v>4878486</v>
      </c>
      <c r="E463" s="18">
        <v>330000</v>
      </c>
      <c r="F463" s="124">
        <v>6.76</v>
      </c>
      <c r="G463" s="94"/>
      <c r="H463" s="124">
        <v>5208486</v>
      </c>
      <c r="I463" s="94"/>
      <c r="J463" s="94"/>
    </row>
    <row r="464" spans="1:10" ht="22.5" x14ac:dyDescent="0.25">
      <c r="A464" s="6" t="s">
        <v>249</v>
      </c>
      <c r="B464" s="125" t="s">
        <v>250</v>
      </c>
      <c r="C464" s="94"/>
      <c r="D464" s="16">
        <v>1040000</v>
      </c>
      <c r="E464" s="16">
        <v>0</v>
      </c>
      <c r="F464" s="126">
        <v>0</v>
      </c>
      <c r="G464" s="94"/>
      <c r="H464" s="126">
        <v>1040000</v>
      </c>
      <c r="I464" s="94"/>
      <c r="J464" s="94"/>
    </row>
    <row r="465" spans="1:10" x14ac:dyDescent="0.25">
      <c r="A465" s="7" t="s">
        <v>145</v>
      </c>
      <c r="B465" s="121" t="s">
        <v>146</v>
      </c>
      <c r="C465" s="94"/>
      <c r="D465" s="17">
        <v>1040000</v>
      </c>
      <c r="E465" s="17">
        <v>0</v>
      </c>
      <c r="F465" s="122">
        <v>0</v>
      </c>
      <c r="G465" s="94"/>
      <c r="H465" s="122">
        <v>1040000</v>
      </c>
      <c r="I465" s="94"/>
      <c r="J465" s="94"/>
    </row>
    <row r="466" spans="1:10" ht="22.5" x14ac:dyDescent="0.25">
      <c r="A466" s="7" t="s">
        <v>172</v>
      </c>
      <c r="B466" s="121" t="s">
        <v>173</v>
      </c>
      <c r="C466" s="94"/>
      <c r="D466" s="17">
        <v>1040000</v>
      </c>
      <c r="E466" s="17">
        <v>0</v>
      </c>
      <c r="F466" s="122">
        <v>0</v>
      </c>
      <c r="G466" s="94"/>
      <c r="H466" s="122">
        <v>1040000</v>
      </c>
      <c r="I466" s="94"/>
      <c r="J466" s="94"/>
    </row>
    <row r="467" spans="1:10" x14ac:dyDescent="0.25">
      <c r="A467" s="7" t="s">
        <v>28</v>
      </c>
      <c r="B467" s="121" t="s">
        <v>0</v>
      </c>
      <c r="C467" s="94"/>
      <c r="D467" s="17">
        <v>1040000</v>
      </c>
      <c r="E467" s="17">
        <v>0</v>
      </c>
      <c r="F467" s="122">
        <v>0</v>
      </c>
      <c r="G467" s="94"/>
      <c r="H467" s="122">
        <v>1040000</v>
      </c>
      <c r="I467" s="94"/>
      <c r="J467" s="94"/>
    </row>
    <row r="468" spans="1:10" x14ac:dyDescent="0.25">
      <c r="A468" s="8" t="s">
        <v>245</v>
      </c>
      <c r="B468" s="123" t="s">
        <v>246</v>
      </c>
      <c r="C468" s="94"/>
      <c r="D468" s="18">
        <v>1040000</v>
      </c>
      <c r="E468" s="18">
        <v>0</v>
      </c>
      <c r="F468" s="124">
        <v>0</v>
      </c>
      <c r="G468" s="94"/>
      <c r="H468" s="124">
        <v>1040000</v>
      </c>
      <c r="I468" s="94"/>
      <c r="J468" s="94"/>
    </row>
    <row r="469" spans="1:10" ht="22.5" x14ac:dyDescent="0.25">
      <c r="A469" s="6" t="s">
        <v>251</v>
      </c>
      <c r="B469" s="125" t="s">
        <v>252</v>
      </c>
      <c r="C469" s="94"/>
      <c r="D469" s="16">
        <v>300000</v>
      </c>
      <c r="E469" s="16">
        <v>0</v>
      </c>
      <c r="F469" s="126">
        <v>0</v>
      </c>
      <c r="G469" s="94"/>
      <c r="H469" s="126">
        <v>300000</v>
      </c>
      <c r="I469" s="94"/>
      <c r="J469" s="94"/>
    </row>
    <row r="470" spans="1:10" x14ac:dyDescent="0.25">
      <c r="A470" s="7" t="s">
        <v>145</v>
      </c>
      <c r="B470" s="121" t="s">
        <v>146</v>
      </c>
      <c r="C470" s="94"/>
      <c r="D470" s="17">
        <v>300000</v>
      </c>
      <c r="E470" s="17">
        <v>0</v>
      </c>
      <c r="F470" s="122">
        <v>0</v>
      </c>
      <c r="G470" s="94"/>
      <c r="H470" s="122">
        <v>300000</v>
      </c>
      <c r="I470" s="94"/>
      <c r="J470" s="94"/>
    </row>
    <row r="471" spans="1:10" ht="22.5" x14ac:dyDescent="0.25">
      <c r="A471" s="7" t="s">
        <v>190</v>
      </c>
      <c r="B471" s="121" t="s">
        <v>191</v>
      </c>
      <c r="C471" s="94"/>
      <c r="D471" s="17">
        <v>300000</v>
      </c>
      <c r="E471" s="17">
        <v>0</v>
      </c>
      <c r="F471" s="122">
        <v>0</v>
      </c>
      <c r="G471" s="94"/>
      <c r="H471" s="122">
        <v>300000</v>
      </c>
      <c r="I471" s="94"/>
      <c r="J471" s="94"/>
    </row>
    <row r="472" spans="1:10" x14ac:dyDescent="0.25">
      <c r="A472" s="7" t="s">
        <v>28</v>
      </c>
      <c r="B472" s="121" t="s">
        <v>0</v>
      </c>
      <c r="C472" s="94"/>
      <c r="D472" s="17">
        <v>300000</v>
      </c>
      <c r="E472" s="17">
        <v>0</v>
      </c>
      <c r="F472" s="122">
        <v>0</v>
      </c>
      <c r="G472" s="94"/>
      <c r="H472" s="122">
        <v>300000</v>
      </c>
      <c r="I472" s="94"/>
      <c r="J472" s="94"/>
    </row>
    <row r="473" spans="1:10" x14ac:dyDescent="0.25">
      <c r="A473" s="8" t="s">
        <v>135</v>
      </c>
      <c r="B473" s="123" t="s">
        <v>136</v>
      </c>
      <c r="C473" s="94"/>
      <c r="D473" s="18">
        <v>300000</v>
      </c>
      <c r="E473" s="18">
        <v>0</v>
      </c>
      <c r="F473" s="124">
        <v>0</v>
      </c>
      <c r="G473" s="94"/>
      <c r="H473" s="124">
        <v>300000</v>
      </c>
      <c r="I473" s="94"/>
      <c r="J473" s="94"/>
    </row>
    <row r="474" spans="1:10" ht="22.5" x14ac:dyDescent="0.25">
      <c r="A474" s="6" t="s">
        <v>253</v>
      </c>
      <c r="B474" s="125" t="s">
        <v>254</v>
      </c>
      <c r="C474" s="94"/>
      <c r="D474" s="16">
        <v>62500</v>
      </c>
      <c r="E474" s="16">
        <v>0</v>
      </c>
      <c r="F474" s="126">
        <v>0</v>
      </c>
      <c r="G474" s="94"/>
      <c r="H474" s="126">
        <v>62500</v>
      </c>
      <c r="I474" s="94"/>
      <c r="J474" s="94"/>
    </row>
    <row r="475" spans="1:10" x14ac:dyDescent="0.25">
      <c r="A475" s="7" t="s">
        <v>24</v>
      </c>
      <c r="B475" s="121" t="s">
        <v>25</v>
      </c>
      <c r="C475" s="94"/>
      <c r="D475" s="17">
        <v>41500</v>
      </c>
      <c r="E475" s="17">
        <v>0</v>
      </c>
      <c r="F475" s="122">
        <v>0</v>
      </c>
      <c r="G475" s="94"/>
      <c r="H475" s="122">
        <v>41500</v>
      </c>
      <c r="I475" s="94"/>
      <c r="J475" s="94"/>
    </row>
    <row r="476" spans="1:10" ht="22.5" x14ac:dyDescent="0.25">
      <c r="A476" s="7" t="s">
        <v>172</v>
      </c>
      <c r="B476" s="121" t="s">
        <v>173</v>
      </c>
      <c r="C476" s="94"/>
      <c r="D476" s="17">
        <v>41500</v>
      </c>
      <c r="E476" s="17">
        <v>0</v>
      </c>
      <c r="F476" s="122">
        <v>0</v>
      </c>
      <c r="G476" s="94"/>
      <c r="H476" s="122">
        <v>41500</v>
      </c>
      <c r="I476" s="94"/>
      <c r="J476" s="94"/>
    </row>
    <row r="477" spans="1:10" x14ac:dyDescent="0.25">
      <c r="A477" s="7" t="s">
        <v>28</v>
      </c>
      <c r="B477" s="121" t="s">
        <v>0</v>
      </c>
      <c r="C477" s="94"/>
      <c r="D477" s="17">
        <v>41500</v>
      </c>
      <c r="E477" s="17">
        <v>0</v>
      </c>
      <c r="F477" s="122">
        <v>0</v>
      </c>
      <c r="G477" s="94"/>
      <c r="H477" s="122">
        <v>41500</v>
      </c>
      <c r="I477" s="94"/>
      <c r="J477" s="94"/>
    </row>
    <row r="478" spans="1:10" x14ac:dyDescent="0.25">
      <c r="A478" s="8" t="s">
        <v>63</v>
      </c>
      <c r="B478" s="123" t="s">
        <v>64</v>
      </c>
      <c r="C478" s="94"/>
      <c r="D478" s="18">
        <v>41500</v>
      </c>
      <c r="E478" s="18">
        <v>0</v>
      </c>
      <c r="F478" s="124">
        <v>0</v>
      </c>
      <c r="G478" s="94"/>
      <c r="H478" s="124">
        <v>41500</v>
      </c>
      <c r="I478" s="94"/>
      <c r="J478" s="94"/>
    </row>
    <row r="479" spans="1:10" x14ac:dyDescent="0.25">
      <c r="A479" s="7" t="s">
        <v>143</v>
      </c>
      <c r="B479" s="121" t="s">
        <v>144</v>
      </c>
      <c r="C479" s="94"/>
      <c r="D479" s="17">
        <v>21000</v>
      </c>
      <c r="E479" s="17">
        <v>0</v>
      </c>
      <c r="F479" s="122">
        <v>0</v>
      </c>
      <c r="G479" s="94"/>
      <c r="H479" s="122">
        <v>21000</v>
      </c>
      <c r="I479" s="94"/>
      <c r="J479" s="94"/>
    </row>
    <row r="480" spans="1:10" ht="22.5" x14ac:dyDescent="0.25">
      <c r="A480" s="7" t="s">
        <v>172</v>
      </c>
      <c r="B480" s="121" t="s">
        <v>173</v>
      </c>
      <c r="C480" s="94"/>
      <c r="D480" s="17">
        <v>21000</v>
      </c>
      <c r="E480" s="17">
        <v>0</v>
      </c>
      <c r="F480" s="122">
        <v>0</v>
      </c>
      <c r="G480" s="94"/>
      <c r="H480" s="122">
        <v>21000</v>
      </c>
      <c r="I480" s="94"/>
      <c r="J480" s="94"/>
    </row>
    <row r="481" spans="1:10" x14ac:dyDescent="0.25">
      <c r="A481" s="7" t="s">
        <v>28</v>
      </c>
      <c r="B481" s="121" t="s">
        <v>0</v>
      </c>
      <c r="C481" s="94"/>
      <c r="D481" s="17">
        <v>21000</v>
      </c>
      <c r="E481" s="17">
        <v>0</v>
      </c>
      <c r="F481" s="122">
        <v>0</v>
      </c>
      <c r="G481" s="94"/>
      <c r="H481" s="122">
        <v>21000</v>
      </c>
      <c r="I481" s="94"/>
      <c r="J481" s="94"/>
    </row>
    <row r="482" spans="1:10" x14ac:dyDescent="0.25">
      <c r="A482" s="8" t="s">
        <v>63</v>
      </c>
      <c r="B482" s="123" t="s">
        <v>64</v>
      </c>
      <c r="C482" s="94"/>
      <c r="D482" s="18">
        <v>21000</v>
      </c>
      <c r="E482" s="18">
        <v>0</v>
      </c>
      <c r="F482" s="124">
        <v>0</v>
      </c>
      <c r="G482" s="94"/>
      <c r="H482" s="124">
        <v>21000</v>
      </c>
      <c r="I482" s="94"/>
      <c r="J482" s="94"/>
    </row>
    <row r="483" spans="1:10" ht="22.5" x14ac:dyDescent="0.25">
      <c r="A483" s="6" t="s">
        <v>107</v>
      </c>
      <c r="B483" s="125" t="s">
        <v>255</v>
      </c>
      <c r="C483" s="94"/>
      <c r="D483" s="16">
        <v>100000</v>
      </c>
      <c r="E483" s="16">
        <v>0</v>
      </c>
      <c r="F483" s="126">
        <v>0</v>
      </c>
      <c r="G483" s="94"/>
      <c r="H483" s="126">
        <v>100000</v>
      </c>
      <c r="I483" s="94"/>
      <c r="J483" s="94"/>
    </row>
    <row r="484" spans="1:10" x14ac:dyDescent="0.25">
      <c r="A484" s="7" t="s">
        <v>24</v>
      </c>
      <c r="B484" s="121" t="s">
        <v>25</v>
      </c>
      <c r="C484" s="94"/>
      <c r="D484" s="17">
        <v>100000</v>
      </c>
      <c r="E484" s="17">
        <v>0</v>
      </c>
      <c r="F484" s="122">
        <v>0</v>
      </c>
      <c r="G484" s="94"/>
      <c r="H484" s="122">
        <v>100000</v>
      </c>
      <c r="I484" s="94"/>
      <c r="J484" s="94"/>
    </row>
    <row r="485" spans="1:10" ht="22.5" x14ac:dyDescent="0.25">
      <c r="A485" s="7" t="s">
        <v>190</v>
      </c>
      <c r="B485" s="121" t="s">
        <v>191</v>
      </c>
      <c r="C485" s="94"/>
      <c r="D485" s="17">
        <v>100000</v>
      </c>
      <c r="E485" s="17">
        <v>0</v>
      </c>
      <c r="F485" s="122">
        <v>0</v>
      </c>
      <c r="G485" s="94"/>
      <c r="H485" s="122">
        <v>100000</v>
      </c>
      <c r="I485" s="94"/>
      <c r="J485" s="94"/>
    </row>
    <row r="486" spans="1:10" x14ac:dyDescent="0.25">
      <c r="A486" s="7" t="s">
        <v>28</v>
      </c>
      <c r="B486" s="121" t="s">
        <v>0</v>
      </c>
      <c r="C486" s="94"/>
      <c r="D486" s="17">
        <v>100000</v>
      </c>
      <c r="E486" s="17">
        <v>0</v>
      </c>
      <c r="F486" s="122">
        <v>0</v>
      </c>
      <c r="G486" s="94"/>
      <c r="H486" s="122">
        <v>100000</v>
      </c>
      <c r="I486" s="94"/>
      <c r="J486" s="94"/>
    </row>
    <row r="487" spans="1:10" x14ac:dyDescent="0.25">
      <c r="A487" s="8" t="s">
        <v>135</v>
      </c>
      <c r="B487" s="123" t="s">
        <v>136</v>
      </c>
      <c r="C487" s="94"/>
      <c r="D487" s="18">
        <v>100000</v>
      </c>
      <c r="E487" s="18">
        <v>0</v>
      </c>
      <c r="F487" s="124">
        <v>0</v>
      </c>
      <c r="G487" s="94"/>
      <c r="H487" s="124">
        <v>100000</v>
      </c>
      <c r="I487" s="94"/>
      <c r="J487" s="94"/>
    </row>
    <row r="488" spans="1:10" ht="22.5" x14ac:dyDescent="0.25">
      <c r="A488" s="6" t="s">
        <v>256</v>
      </c>
      <c r="B488" s="125" t="s">
        <v>257</v>
      </c>
      <c r="C488" s="94"/>
      <c r="D488" s="16">
        <v>200000</v>
      </c>
      <c r="E488" s="16">
        <v>0</v>
      </c>
      <c r="F488" s="126">
        <v>0</v>
      </c>
      <c r="G488" s="94"/>
      <c r="H488" s="126">
        <v>200000</v>
      </c>
      <c r="I488" s="94"/>
      <c r="J488" s="94"/>
    </row>
    <row r="489" spans="1:10" x14ac:dyDescent="0.25">
      <c r="A489" s="7" t="s">
        <v>141</v>
      </c>
      <c r="B489" s="121" t="s">
        <v>142</v>
      </c>
      <c r="C489" s="94"/>
      <c r="D489" s="17">
        <v>200000</v>
      </c>
      <c r="E489" s="17">
        <v>0</v>
      </c>
      <c r="F489" s="122">
        <v>0</v>
      </c>
      <c r="G489" s="94"/>
      <c r="H489" s="122">
        <v>200000</v>
      </c>
      <c r="I489" s="94"/>
      <c r="J489" s="94"/>
    </row>
    <row r="490" spans="1:10" ht="22.5" x14ac:dyDescent="0.25">
      <c r="A490" s="7" t="s">
        <v>172</v>
      </c>
      <c r="B490" s="121" t="s">
        <v>173</v>
      </c>
      <c r="C490" s="94"/>
      <c r="D490" s="17">
        <v>200000</v>
      </c>
      <c r="E490" s="17">
        <v>0</v>
      </c>
      <c r="F490" s="122">
        <v>0</v>
      </c>
      <c r="G490" s="94"/>
      <c r="H490" s="122">
        <v>200000</v>
      </c>
      <c r="I490" s="94"/>
      <c r="J490" s="94"/>
    </row>
    <row r="491" spans="1:10" x14ac:dyDescent="0.25">
      <c r="A491" s="7" t="s">
        <v>28</v>
      </c>
      <c r="B491" s="121" t="s">
        <v>0</v>
      </c>
      <c r="C491" s="94"/>
      <c r="D491" s="17">
        <v>200000</v>
      </c>
      <c r="E491" s="17">
        <v>0</v>
      </c>
      <c r="F491" s="122">
        <v>0</v>
      </c>
      <c r="G491" s="94"/>
      <c r="H491" s="122">
        <v>200000</v>
      </c>
      <c r="I491" s="94"/>
      <c r="J491" s="94"/>
    </row>
    <row r="492" spans="1:10" x14ac:dyDescent="0.25">
      <c r="A492" s="8" t="s">
        <v>135</v>
      </c>
      <c r="B492" s="123" t="s">
        <v>136</v>
      </c>
      <c r="C492" s="94"/>
      <c r="D492" s="18">
        <v>200000</v>
      </c>
      <c r="E492" s="18">
        <v>0</v>
      </c>
      <c r="F492" s="124">
        <v>0</v>
      </c>
      <c r="G492" s="94"/>
      <c r="H492" s="124">
        <v>200000</v>
      </c>
      <c r="I492" s="94"/>
      <c r="J492" s="94"/>
    </row>
    <row r="493" spans="1:10" ht="22.5" x14ac:dyDescent="0.25">
      <c r="A493" s="6" t="s">
        <v>174</v>
      </c>
      <c r="B493" s="125" t="s">
        <v>258</v>
      </c>
      <c r="C493" s="94"/>
      <c r="D493" s="16">
        <v>200000</v>
      </c>
      <c r="E493" s="16">
        <v>0</v>
      </c>
      <c r="F493" s="126">
        <v>0</v>
      </c>
      <c r="G493" s="94"/>
      <c r="H493" s="126">
        <v>200000</v>
      </c>
      <c r="I493" s="94"/>
      <c r="J493" s="94"/>
    </row>
    <row r="494" spans="1:10" x14ac:dyDescent="0.25">
      <c r="A494" s="7" t="s">
        <v>24</v>
      </c>
      <c r="B494" s="121" t="s">
        <v>25</v>
      </c>
      <c r="C494" s="94"/>
      <c r="D494" s="17">
        <v>100000</v>
      </c>
      <c r="E494" s="17">
        <v>0</v>
      </c>
      <c r="F494" s="122">
        <v>0</v>
      </c>
      <c r="G494" s="94"/>
      <c r="H494" s="122">
        <v>100000</v>
      </c>
      <c r="I494" s="94"/>
      <c r="J494" s="94"/>
    </row>
    <row r="495" spans="1:10" ht="22.5" x14ac:dyDescent="0.25">
      <c r="A495" s="7" t="s">
        <v>172</v>
      </c>
      <c r="B495" s="121" t="s">
        <v>173</v>
      </c>
      <c r="C495" s="94"/>
      <c r="D495" s="17">
        <v>100000</v>
      </c>
      <c r="E495" s="17">
        <v>0</v>
      </c>
      <c r="F495" s="122">
        <v>0</v>
      </c>
      <c r="G495" s="94"/>
      <c r="H495" s="122">
        <v>100000</v>
      </c>
      <c r="I495" s="94"/>
      <c r="J495" s="94"/>
    </row>
    <row r="496" spans="1:10" x14ac:dyDescent="0.25">
      <c r="A496" s="7" t="s">
        <v>28</v>
      </c>
      <c r="B496" s="121" t="s">
        <v>0</v>
      </c>
      <c r="C496" s="94"/>
      <c r="D496" s="17">
        <v>100000</v>
      </c>
      <c r="E496" s="17">
        <v>0</v>
      </c>
      <c r="F496" s="122">
        <v>0</v>
      </c>
      <c r="G496" s="94"/>
      <c r="H496" s="122">
        <v>100000</v>
      </c>
      <c r="I496" s="94"/>
      <c r="J496" s="94"/>
    </row>
    <row r="497" spans="1:10" x14ac:dyDescent="0.25">
      <c r="A497" s="8" t="s">
        <v>135</v>
      </c>
      <c r="B497" s="123" t="s">
        <v>136</v>
      </c>
      <c r="C497" s="94"/>
      <c r="D497" s="18">
        <v>100000</v>
      </c>
      <c r="E497" s="18">
        <v>0</v>
      </c>
      <c r="F497" s="124">
        <v>0</v>
      </c>
      <c r="G497" s="94"/>
      <c r="H497" s="124">
        <v>100000</v>
      </c>
      <c r="I497" s="94"/>
      <c r="J497" s="94"/>
    </row>
    <row r="498" spans="1:10" x14ac:dyDescent="0.25">
      <c r="A498" s="7" t="s">
        <v>259</v>
      </c>
      <c r="B498" s="121" t="s">
        <v>260</v>
      </c>
      <c r="C498" s="94"/>
      <c r="D498" s="17">
        <v>100000</v>
      </c>
      <c r="E498" s="17">
        <v>0</v>
      </c>
      <c r="F498" s="122">
        <v>0</v>
      </c>
      <c r="G498" s="94"/>
      <c r="H498" s="122">
        <v>100000</v>
      </c>
      <c r="I498" s="94"/>
      <c r="J498" s="94"/>
    </row>
    <row r="499" spans="1:10" ht="22.5" x14ac:dyDescent="0.25">
      <c r="A499" s="7" t="s">
        <v>172</v>
      </c>
      <c r="B499" s="121" t="s">
        <v>173</v>
      </c>
      <c r="C499" s="94"/>
      <c r="D499" s="17">
        <v>100000</v>
      </c>
      <c r="E499" s="17">
        <v>0</v>
      </c>
      <c r="F499" s="122">
        <v>0</v>
      </c>
      <c r="G499" s="94"/>
      <c r="H499" s="122">
        <v>100000</v>
      </c>
      <c r="I499" s="94"/>
      <c r="J499" s="94"/>
    </row>
    <row r="500" spans="1:10" x14ac:dyDescent="0.25">
      <c r="A500" s="7" t="s">
        <v>28</v>
      </c>
      <c r="B500" s="121" t="s">
        <v>0</v>
      </c>
      <c r="C500" s="94"/>
      <c r="D500" s="17">
        <v>100000</v>
      </c>
      <c r="E500" s="17">
        <v>0</v>
      </c>
      <c r="F500" s="122">
        <v>0</v>
      </c>
      <c r="G500" s="94"/>
      <c r="H500" s="122">
        <v>100000</v>
      </c>
      <c r="I500" s="94"/>
      <c r="J500" s="94"/>
    </row>
    <row r="501" spans="1:10" x14ac:dyDescent="0.25">
      <c r="A501" s="8" t="s">
        <v>135</v>
      </c>
      <c r="B501" s="123" t="s">
        <v>136</v>
      </c>
      <c r="C501" s="94"/>
      <c r="D501" s="18">
        <v>100000</v>
      </c>
      <c r="E501" s="18">
        <v>0</v>
      </c>
      <c r="F501" s="124">
        <v>0</v>
      </c>
      <c r="G501" s="94"/>
      <c r="H501" s="124">
        <v>100000</v>
      </c>
      <c r="I501" s="94"/>
      <c r="J501" s="94"/>
    </row>
    <row r="502" spans="1:10" x14ac:dyDescent="0.25">
      <c r="A502" s="4" t="s">
        <v>261</v>
      </c>
      <c r="B502" s="129" t="s">
        <v>262</v>
      </c>
      <c r="C502" s="94"/>
      <c r="D502" s="14">
        <v>2518346.79</v>
      </c>
      <c r="E502" s="14">
        <v>-69500</v>
      </c>
      <c r="F502" s="130">
        <v>-2.76</v>
      </c>
      <c r="G502" s="94"/>
      <c r="H502" s="130">
        <v>2448846.79</v>
      </c>
      <c r="I502" s="94"/>
      <c r="J502" s="94"/>
    </row>
    <row r="503" spans="1:10" x14ac:dyDescent="0.25">
      <c r="A503" s="5" t="s">
        <v>21</v>
      </c>
      <c r="B503" s="131" t="s">
        <v>263</v>
      </c>
      <c r="C503" s="94"/>
      <c r="D503" s="15">
        <v>2518346.79</v>
      </c>
      <c r="E503" s="15">
        <v>-69500</v>
      </c>
      <c r="F503" s="132">
        <v>-2.76</v>
      </c>
      <c r="G503" s="94"/>
      <c r="H503" s="132">
        <v>2448846.79</v>
      </c>
      <c r="I503" s="94"/>
      <c r="J503" s="94"/>
    </row>
    <row r="504" spans="1:10" x14ac:dyDescent="0.25">
      <c r="A504" s="6" t="s">
        <v>22</v>
      </c>
      <c r="B504" s="125" t="s">
        <v>264</v>
      </c>
      <c r="C504" s="94"/>
      <c r="D504" s="16">
        <v>70000</v>
      </c>
      <c r="E504" s="16">
        <v>0</v>
      </c>
      <c r="F504" s="126">
        <v>0</v>
      </c>
      <c r="G504" s="94"/>
      <c r="H504" s="126">
        <v>70000</v>
      </c>
      <c r="I504" s="94"/>
      <c r="J504" s="94"/>
    </row>
    <row r="505" spans="1:10" x14ac:dyDescent="0.25">
      <c r="A505" s="7" t="s">
        <v>95</v>
      </c>
      <c r="B505" s="121" t="s">
        <v>96</v>
      </c>
      <c r="C505" s="94"/>
      <c r="D505" s="17">
        <v>70000</v>
      </c>
      <c r="E505" s="17">
        <v>0</v>
      </c>
      <c r="F505" s="122">
        <v>0</v>
      </c>
      <c r="G505" s="94"/>
      <c r="H505" s="122">
        <v>70000</v>
      </c>
      <c r="I505" s="94"/>
      <c r="J505" s="94"/>
    </row>
    <row r="506" spans="1:10" ht="22.5" x14ac:dyDescent="0.25">
      <c r="A506" s="7" t="s">
        <v>172</v>
      </c>
      <c r="B506" s="121" t="s">
        <v>173</v>
      </c>
      <c r="C506" s="94"/>
      <c r="D506" s="17">
        <v>70000</v>
      </c>
      <c r="E506" s="17">
        <v>0</v>
      </c>
      <c r="F506" s="122">
        <v>0</v>
      </c>
      <c r="G506" s="94"/>
      <c r="H506" s="122">
        <v>70000</v>
      </c>
      <c r="I506" s="94"/>
      <c r="J506" s="94"/>
    </row>
    <row r="507" spans="1:10" x14ac:dyDescent="0.25">
      <c r="A507" s="7" t="s">
        <v>28</v>
      </c>
      <c r="B507" s="121" t="s">
        <v>0</v>
      </c>
      <c r="C507" s="94"/>
      <c r="D507" s="17">
        <v>70000</v>
      </c>
      <c r="E507" s="17">
        <v>0</v>
      </c>
      <c r="F507" s="122">
        <v>0</v>
      </c>
      <c r="G507" s="94"/>
      <c r="H507" s="122">
        <v>70000</v>
      </c>
      <c r="I507" s="94"/>
      <c r="J507" s="94"/>
    </row>
    <row r="508" spans="1:10" x14ac:dyDescent="0.25">
      <c r="A508" s="8" t="s">
        <v>63</v>
      </c>
      <c r="B508" s="123" t="s">
        <v>64</v>
      </c>
      <c r="C508" s="94"/>
      <c r="D508" s="18">
        <v>70000</v>
      </c>
      <c r="E508" s="18">
        <v>0</v>
      </c>
      <c r="F508" s="124">
        <v>0</v>
      </c>
      <c r="G508" s="94"/>
      <c r="H508" s="124">
        <v>70000</v>
      </c>
      <c r="I508" s="94"/>
      <c r="J508" s="94"/>
    </row>
    <row r="509" spans="1:10" x14ac:dyDescent="0.25">
      <c r="A509" s="6" t="s">
        <v>31</v>
      </c>
      <c r="B509" s="125" t="s">
        <v>265</v>
      </c>
      <c r="C509" s="94"/>
      <c r="D509" s="16">
        <v>100000</v>
      </c>
      <c r="E509" s="16">
        <v>0</v>
      </c>
      <c r="F509" s="126">
        <v>0</v>
      </c>
      <c r="G509" s="94"/>
      <c r="H509" s="126">
        <v>100000</v>
      </c>
      <c r="I509" s="94"/>
      <c r="J509" s="94"/>
    </row>
    <row r="510" spans="1:10" x14ac:dyDescent="0.25">
      <c r="A510" s="7" t="s">
        <v>95</v>
      </c>
      <c r="B510" s="121" t="s">
        <v>96</v>
      </c>
      <c r="C510" s="94"/>
      <c r="D510" s="17">
        <v>100000</v>
      </c>
      <c r="E510" s="17">
        <v>0</v>
      </c>
      <c r="F510" s="122">
        <v>0</v>
      </c>
      <c r="G510" s="94"/>
      <c r="H510" s="122">
        <v>100000</v>
      </c>
      <c r="I510" s="94"/>
      <c r="J510" s="94"/>
    </row>
    <row r="511" spans="1:10" ht="22.5" x14ac:dyDescent="0.25">
      <c r="A511" s="7" t="s">
        <v>172</v>
      </c>
      <c r="B511" s="121" t="s">
        <v>173</v>
      </c>
      <c r="C511" s="94"/>
      <c r="D511" s="17">
        <v>100000</v>
      </c>
      <c r="E511" s="17">
        <v>0</v>
      </c>
      <c r="F511" s="122">
        <v>0</v>
      </c>
      <c r="G511" s="94"/>
      <c r="H511" s="122">
        <v>100000</v>
      </c>
      <c r="I511" s="94"/>
      <c r="J511" s="94"/>
    </row>
    <row r="512" spans="1:10" x14ac:dyDescent="0.25">
      <c r="A512" s="7" t="s">
        <v>28</v>
      </c>
      <c r="B512" s="121" t="s">
        <v>0</v>
      </c>
      <c r="C512" s="94"/>
      <c r="D512" s="17">
        <v>100000</v>
      </c>
      <c r="E512" s="17">
        <v>0</v>
      </c>
      <c r="F512" s="122">
        <v>0</v>
      </c>
      <c r="G512" s="94"/>
      <c r="H512" s="122">
        <v>100000</v>
      </c>
      <c r="I512" s="94"/>
      <c r="J512" s="94"/>
    </row>
    <row r="513" spans="1:10" x14ac:dyDescent="0.25">
      <c r="A513" s="8" t="s">
        <v>63</v>
      </c>
      <c r="B513" s="123" t="s">
        <v>64</v>
      </c>
      <c r="C513" s="94"/>
      <c r="D513" s="18">
        <v>100000</v>
      </c>
      <c r="E513" s="18">
        <v>0</v>
      </c>
      <c r="F513" s="124">
        <v>0</v>
      </c>
      <c r="G513" s="94"/>
      <c r="H513" s="124">
        <v>100000</v>
      </c>
      <c r="I513" s="94"/>
      <c r="J513" s="94"/>
    </row>
    <row r="514" spans="1:10" x14ac:dyDescent="0.25">
      <c r="A514" s="6" t="s">
        <v>55</v>
      </c>
      <c r="B514" s="125" t="s">
        <v>266</v>
      </c>
      <c r="C514" s="94"/>
      <c r="D514" s="16">
        <v>81000</v>
      </c>
      <c r="E514" s="16">
        <v>0</v>
      </c>
      <c r="F514" s="126">
        <v>0</v>
      </c>
      <c r="G514" s="94"/>
      <c r="H514" s="126">
        <v>81000</v>
      </c>
      <c r="I514" s="94"/>
      <c r="J514" s="94"/>
    </row>
    <row r="515" spans="1:10" x14ac:dyDescent="0.25">
      <c r="A515" s="7" t="s">
        <v>24</v>
      </c>
      <c r="B515" s="121" t="s">
        <v>25</v>
      </c>
      <c r="C515" s="94"/>
      <c r="D515" s="17">
        <v>81000</v>
      </c>
      <c r="E515" s="17">
        <v>0</v>
      </c>
      <c r="F515" s="122">
        <v>0</v>
      </c>
      <c r="G515" s="94"/>
      <c r="H515" s="122">
        <v>81000</v>
      </c>
      <c r="I515" s="94"/>
      <c r="J515" s="94"/>
    </row>
    <row r="516" spans="1:10" ht="22.5" x14ac:dyDescent="0.25">
      <c r="A516" s="7" t="s">
        <v>172</v>
      </c>
      <c r="B516" s="121" t="s">
        <v>173</v>
      </c>
      <c r="C516" s="94"/>
      <c r="D516" s="17">
        <v>81000</v>
      </c>
      <c r="E516" s="17">
        <v>0</v>
      </c>
      <c r="F516" s="122">
        <v>0</v>
      </c>
      <c r="G516" s="94"/>
      <c r="H516" s="122">
        <v>81000</v>
      </c>
      <c r="I516" s="94"/>
      <c r="J516" s="94"/>
    </row>
    <row r="517" spans="1:10" x14ac:dyDescent="0.25">
      <c r="A517" s="7" t="s">
        <v>28</v>
      </c>
      <c r="B517" s="121" t="s">
        <v>0</v>
      </c>
      <c r="C517" s="94"/>
      <c r="D517" s="17">
        <v>81000</v>
      </c>
      <c r="E517" s="17">
        <v>0</v>
      </c>
      <c r="F517" s="122">
        <v>0</v>
      </c>
      <c r="G517" s="94"/>
      <c r="H517" s="122">
        <v>81000</v>
      </c>
      <c r="I517" s="94"/>
      <c r="J517" s="94"/>
    </row>
    <row r="518" spans="1:10" x14ac:dyDescent="0.25">
      <c r="A518" s="8" t="s">
        <v>29</v>
      </c>
      <c r="B518" s="123" t="s">
        <v>30</v>
      </c>
      <c r="C518" s="94"/>
      <c r="D518" s="18">
        <v>81000</v>
      </c>
      <c r="E518" s="18">
        <v>0</v>
      </c>
      <c r="F518" s="124">
        <v>0</v>
      </c>
      <c r="G518" s="94"/>
      <c r="H518" s="124">
        <v>81000</v>
      </c>
      <c r="I518" s="94"/>
      <c r="J518" s="94"/>
    </row>
    <row r="519" spans="1:10" x14ac:dyDescent="0.25">
      <c r="A519" s="6" t="s">
        <v>184</v>
      </c>
      <c r="B519" s="125" t="s">
        <v>267</v>
      </c>
      <c r="C519" s="94"/>
      <c r="D519" s="16">
        <v>1000</v>
      </c>
      <c r="E519" s="16">
        <v>0</v>
      </c>
      <c r="F519" s="126">
        <v>0</v>
      </c>
      <c r="G519" s="94"/>
      <c r="H519" s="126">
        <v>1000</v>
      </c>
      <c r="I519" s="94"/>
      <c r="J519" s="94"/>
    </row>
    <row r="520" spans="1:10" x14ac:dyDescent="0.25">
      <c r="A520" s="7" t="s">
        <v>35</v>
      </c>
      <c r="B520" s="121" t="s">
        <v>36</v>
      </c>
      <c r="C520" s="94"/>
      <c r="D520" s="17">
        <v>1000</v>
      </c>
      <c r="E520" s="17">
        <v>0</v>
      </c>
      <c r="F520" s="122">
        <v>0</v>
      </c>
      <c r="G520" s="94"/>
      <c r="H520" s="122">
        <v>1000</v>
      </c>
      <c r="I520" s="94"/>
      <c r="J520" s="94"/>
    </row>
    <row r="521" spans="1:10" ht="22.5" x14ac:dyDescent="0.25">
      <c r="A521" s="7" t="s">
        <v>172</v>
      </c>
      <c r="B521" s="121" t="s">
        <v>173</v>
      </c>
      <c r="C521" s="94"/>
      <c r="D521" s="17">
        <v>1000</v>
      </c>
      <c r="E521" s="17">
        <v>0</v>
      </c>
      <c r="F521" s="122">
        <v>0</v>
      </c>
      <c r="G521" s="94"/>
      <c r="H521" s="122">
        <v>1000</v>
      </c>
      <c r="I521" s="94"/>
      <c r="J521" s="94"/>
    </row>
    <row r="522" spans="1:10" x14ac:dyDescent="0.25">
      <c r="A522" s="7" t="s">
        <v>28</v>
      </c>
      <c r="B522" s="121" t="s">
        <v>0</v>
      </c>
      <c r="C522" s="94"/>
      <c r="D522" s="17">
        <v>1000</v>
      </c>
      <c r="E522" s="17">
        <v>0</v>
      </c>
      <c r="F522" s="122">
        <v>0</v>
      </c>
      <c r="G522" s="94"/>
      <c r="H522" s="122">
        <v>1000</v>
      </c>
      <c r="I522" s="94"/>
      <c r="J522" s="94"/>
    </row>
    <row r="523" spans="1:10" x14ac:dyDescent="0.25">
      <c r="A523" s="8" t="s">
        <v>63</v>
      </c>
      <c r="B523" s="123" t="s">
        <v>64</v>
      </c>
      <c r="C523" s="94"/>
      <c r="D523" s="18">
        <v>1000</v>
      </c>
      <c r="E523" s="18">
        <v>0</v>
      </c>
      <c r="F523" s="124">
        <v>0</v>
      </c>
      <c r="G523" s="94"/>
      <c r="H523" s="124">
        <v>1000</v>
      </c>
      <c r="I523" s="94"/>
      <c r="J523" s="94"/>
    </row>
    <row r="524" spans="1:10" x14ac:dyDescent="0.25">
      <c r="A524" s="6" t="s">
        <v>188</v>
      </c>
      <c r="B524" s="125" t="s">
        <v>268</v>
      </c>
      <c r="C524" s="94"/>
      <c r="D524" s="16">
        <v>35000</v>
      </c>
      <c r="E524" s="16">
        <v>0</v>
      </c>
      <c r="F524" s="126">
        <v>0</v>
      </c>
      <c r="G524" s="94"/>
      <c r="H524" s="126">
        <v>35000</v>
      </c>
      <c r="I524" s="94"/>
      <c r="J524" s="94"/>
    </row>
    <row r="525" spans="1:10" x14ac:dyDescent="0.25">
      <c r="A525" s="7" t="s">
        <v>24</v>
      </c>
      <c r="B525" s="121" t="s">
        <v>25</v>
      </c>
      <c r="C525" s="94"/>
      <c r="D525" s="17">
        <v>25000</v>
      </c>
      <c r="E525" s="17">
        <v>0</v>
      </c>
      <c r="F525" s="122">
        <v>0</v>
      </c>
      <c r="G525" s="94"/>
      <c r="H525" s="122">
        <v>25000</v>
      </c>
      <c r="I525" s="94"/>
      <c r="J525" s="94"/>
    </row>
    <row r="526" spans="1:10" ht="22.5" x14ac:dyDescent="0.25">
      <c r="A526" s="7" t="s">
        <v>172</v>
      </c>
      <c r="B526" s="121" t="s">
        <v>173</v>
      </c>
      <c r="C526" s="94"/>
      <c r="D526" s="17">
        <v>25000</v>
      </c>
      <c r="E526" s="17">
        <v>0</v>
      </c>
      <c r="F526" s="122">
        <v>0</v>
      </c>
      <c r="G526" s="94"/>
      <c r="H526" s="122">
        <v>25000</v>
      </c>
      <c r="I526" s="94"/>
      <c r="J526" s="94"/>
    </row>
    <row r="527" spans="1:10" x14ac:dyDescent="0.25">
      <c r="A527" s="7" t="s">
        <v>28</v>
      </c>
      <c r="B527" s="121" t="s">
        <v>0</v>
      </c>
      <c r="C527" s="94"/>
      <c r="D527" s="17">
        <v>25000</v>
      </c>
      <c r="E527" s="17">
        <v>0</v>
      </c>
      <c r="F527" s="122">
        <v>0</v>
      </c>
      <c r="G527" s="94"/>
      <c r="H527" s="122">
        <v>25000</v>
      </c>
      <c r="I527" s="94"/>
      <c r="J527" s="94"/>
    </row>
    <row r="528" spans="1:10" x14ac:dyDescent="0.25">
      <c r="A528" s="8" t="s">
        <v>63</v>
      </c>
      <c r="B528" s="123" t="s">
        <v>64</v>
      </c>
      <c r="C528" s="94"/>
      <c r="D528" s="18">
        <v>25000</v>
      </c>
      <c r="E528" s="18">
        <v>0</v>
      </c>
      <c r="F528" s="124">
        <v>0</v>
      </c>
      <c r="G528" s="94"/>
      <c r="H528" s="124">
        <v>25000</v>
      </c>
      <c r="I528" s="94"/>
      <c r="J528" s="94"/>
    </row>
    <row r="529" spans="1:10" x14ac:dyDescent="0.25">
      <c r="A529" s="7" t="s">
        <v>180</v>
      </c>
      <c r="B529" s="121" t="s">
        <v>181</v>
      </c>
      <c r="C529" s="94"/>
      <c r="D529" s="17">
        <v>10000</v>
      </c>
      <c r="E529" s="17">
        <v>0</v>
      </c>
      <c r="F529" s="122">
        <v>0</v>
      </c>
      <c r="G529" s="94"/>
      <c r="H529" s="122">
        <v>10000</v>
      </c>
      <c r="I529" s="94"/>
      <c r="J529" s="94"/>
    </row>
    <row r="530" spans="1:10" ht="22.5" x14ac:dyDescent="0.25">
      <c r="A530" s="7" t="s">
        <v>172</v>
      </c>
      <c r="B530" s="121" t="s">
        <v>173</v>
      </c>
      <c r="C530" s="94"/>
      <c r="D530" s="17">
        <v>10000</v>
      </c>
      <c r="E530" s="17">
        <v>0</v>
      </c>
      <c r="F530" s="122">
        <v>0</v>
      </c>
      <c r="G530" s="94"/>
      <c r="H530" s="122">
        <v>10000</v>
      </c>
      <c r="I530" s="94"/>
      <c r="J530" s="94"/>
    </row>
    <row r="531" spans="1:10" x14ac:dyDescent="0.25">
      <c r="A531" s="7" t="s">
        <v>28</v>
      </c>
      <c r="B531" s="121" t="s">
        <v>0</v>
      </c>
      <c r="C531" s="94"/>
      <c r="D531" s="17">
        <v>10000</v>
      </c>
      <c r="E531" s="17">
        <v>0</v>
      </c>
      <c r="F531" s="122">
        <v>0</v>
      </c>
      <c r="G531" s="94"/>
      <c r="H531" s="122">
        <v>10000</v>
      </c>
      <c r="I531" s="94"/>
      <c r="J531" s="94"/>
    </row>
    <row r="532" spans="1:10" x14ac:dyDescent="0.25">
      <c r="A532" s="8" t="s">
        <v>29</v>
      </c>
      <c r="B532" s="123" t="s">
        <v>30</v>
      </c>
      <c r="C532" s="94"/>
      <c r="D532" s="18">
        <v>10000</v>
      </c>
      <c r="E532" s="18">
        <v>0</v>
      </c>
      <c r="F532" s="124">
        <v>0</v>
      </c>
      <c r="G532" s="94"/>
      <c r="H532" s="124">
        <v>10000</v>
      </c>
      <c r="I532" s="94"/>
      <c r="J532" s="94"/>
    </row>
    <row r="533" spans="1:10" x14ac:dyDescent="0.25">
      <c r="A533" s="6" t="s">
        <v>119</v>
      </c>
      <c r="B533" s="125" t="s">
        <v>269</v>
      </c>
      <c r="C533" s="94"/>
      <c r="D533" s="16">
        <v>40000</v>
      </c>
      <c r="E533" s="16">
        <v>0</v>
      </c>
      <c r="F533" s="126">
        <v>0</v>
      </c>
      <c r="G533" s="94"/>
      <c r="H533" s="126">
        <v>40000</v>
      </c>
      <c r="I533" s="94"/>
      <c r="J533" s="94"/>
    </row>
    <row r="534" spans="1:10" x14ac:dyDescent="0.25">
      <c r="A534" s="7" t="s">
        <v>180</v>
      </c>
      <c r="B534" s="121" t="s">
        <v>181</v>
      </c>
      <c r="C534" s="94"/>
      <c r="D534" s="17">
        <v>40000</v>
      </c>
      <c r="E534" s="17">
        <v>0</v>
      </c>
      <c r="F534" s="122">
        <v>0</v>
      </c>
      <c r="G534" s="94"/>
      <c r="H534" s="122">
        <v>40000</v>
      </c>
      <c r="I534" s="94"/>
      <c r="J534" s="94"/>
    </row>
    <row r="535" spans="1:10" ht="22.5" x14ac:dyDescent="0.25">
      <c r="A535" s="7" t="s">
        <v>190</v>
      </c>
      <c r="B535" s="121" t="s">
        <v>191</v>
      </c>
      <c r="C535" s="94"/>
      <c r="D535" s="17">
        <v>40000</v>
      </c>
      <c r="E535" s="17">
        <v>0</v>
      </c>
      <c r="F535" s="122">
        <v>0</v>
      </c>
      <c r="G535" s="94"/>
      <c r="H535" s="122">
        <v>40000</v>
      </c>
      <c r="I535" s="94"/>
      <c r="J535" s="94"/>
    </row>
    <row r="536" spans="1:10" x14ac:dyDescent="0.25">
      <c r="A536" s="7" t="s">
        <v>28</v>
      </c>
      <c r="B536" s="121" t="s">
        <v>0</v>
      </c>
      <c r="C536" s="94"/>
      <c r="D536" s="17">
        <v>40000</v>
      </c>
      <c r="E536" s="17">
        <v>0</v>
      </c>
      <c r="F536" s="122">
        <v>0</v>
      </c>
      <c r="G536" s="94"/>
      <c r="H536" s="122">
        <v>40000</v>
      </c>
      <c r="I536" s="94"/>
      <c r="J536" s="94"/>
    </row>
    <row r="537" spans="1:10" x14ac:dyDescent="0.25">
      <c r="A537" s="8" t="s">
        <v>63</v>
      </c>
      <c r="B537" s="123" t="s">
        <v>64</v>
      </c>
      <c r="C537" s="94"/>
      <c r="D537" s="18">
        <v>40000</v>
      </c>
      <c r="E537" s="18">
        <v>0</v>
      </c>
      <c r="F537" s="124">
        <v>0</v>
      </c>
      <c r="G537" s="94"/>
      <c r="H537" s="124">
        <v>40000</v>
      </c>
      <c r="I537" s="94"/>
      <c r="J537" s="94"/>
    </row>
    <row r="538" spans="1:10" x14ac:dyDescent="0.25">
      <c r="A538" s="6" t="s">
        <v>125</v>
      </c>
      <c r="B538" s="125" t="s">
        <v>270</v>
      </c>
      <c r="C538" s="94"/>
      <c r="D538" s="16">
        <v>10000</v>
      </c>
      <c r="E538" s="16">
        <v>0</v>
      </c>
      <c r="F538" s="126">
        <v>0</v>
      </c>
      <c r="G538" s="94"/>
      <c r="H538" s="126">
        <v>10000</v>
      </c>
      <c r="I538" s="94"/>
      <c r="J538" s="94"/>
    </row>
    <row r="539" spans="1:10" x14ac:dyDescent="0.25">
      <c r="A539" s="7" t="s">
        <v>180</v>
      </c>
      <c r="B539" s="121" t="s">
        <v>181</v>
      </c>
      <c r="C539" s="94"/>
      <c r="D539" s="17">
        <v>10000</v>
      </c>
      <c r="E539" s="17">
        <v>0</v>
      </c>
      <c r="F539" s="122">
        <v>0</v>
      </c>
      <c r="G539" s="94"/>
      <c r="H539" s="122">
        <v>10000</v>
      </c>
      <c r="I539" s="94"/>
      <c r="J539" s="94"/>
    </row>
    <row r="540" spans="1:10" ht="22.5" x14ac:dyDescent="0.25">
      <c r="A540" s="7" t="s">
        <v>271</v>
      </c>
      <c r="B540" s="121" t="s">
        <v>272</v>
      </c>
      <c r="C540" s="94"/>
      <c r="D540" s="17">
        <v>10000</v>
      </c>
      <c r="E540" s="17">
        <v>0</v>
      </c>
      <c r="F540" s="122">
        <v>0</v>
      </c>
      <c r="G540" s="94"/>
      <c r="H540" s="122">
        <v>10000</v>
      </c>
      <c r="I540" s="94"/>
      <c r="J540" s="94"/>
    </row>
    <row r="541" spans="1:10" x14ac:dyDescent="0.25">
      <c r="A541" s="7" t="s">
        <v>28</v>
      </c>
      <c r="B541" s="121" t="s">
        <v>0</v>
      </c>
      <c r="C541" s="94"/>
      <c r="D541" s="17">
        <v>10000</v>
      </c>
      <c r="E541" s="17">
        <v>0</v>
      </c>
      <c r="F541" s="122">
        <v>0</v>
      </c>
      <c r="G541" s="94"/>
      <c r="H541" s="122">
        <v>10000</v>
      </c>
      <c r="I541" s="94"/>
      <c r="J541" s="94"/>
    </row>
    <row r="542" spans="1:10" x14ac:dyDescent="0.25">
      <c r="A542" s="8" t="s">
        <v>29</v>
      </c>
      <c r="B542" s="123" t="s">
        <v>30</v>
      </c>
      <c r="C542" s="94"/>
      <c r="D542" s="18">
        <v>10000</v>
      </c>
      <c r="E542" s="18">
        <v>0</v>
      </c>
      <c r="F542" s="124">
        <v>0</v>
      </c>
      <c r="G542" s="94"/>
      <c r="H542" s="124">
        <v>10000</v>
      </c>
      <c r="I542" s="94"/>
      <c r="J542" s="94"/>
    </row>
    <row r="543" spans="1:10" x14ac:dyDescent="0.25">
      <c r="A543" s="6" t="s">
        <v>195</v>
      </c>
      <c r="B543" s="125" t="s">
        <v>273</v>
      </c>
      <c r="C543" s="94"/>
      <c r="D543" s="16">
        <v>181200</v>
      </c>
      <c r="E543" s="16">
        <v>3000</v>
      </c>
      <c r="F543" s="126">
        <v>1.66</v>
      </c>
      <c r="G543" s="94"/>
      <c r="H543" s="126">
        <v>184200</v>
      </c>
      <c r="I543" s="94"/>
      <c r="J543" s="94"/>
    </row>
    <row r="544" spans="1:10" x14ac:dyDescent="0.25">
      <c r="A544" s="7" t="s">
        <v>24</v>
      </c>
      <c r="B544" s="121" t="s">
        <v>25</v>
      </c>
      <c r="C544" s="94"/>
      <c r="D544" s="17">
        <v>164200</v>
      </c>
      <c r="E544" s="17">
        <v>3000</v>
      </c>
      <c r="F544" s="122">
        <v>1.83</v>
      </c>
      <c r="G544" s="94"/>
      <c r="H544" s="122">
        <v>167200</v>
      </c>
      <c r="I544" s="94"/>
      <c r="J544" s="94"/>
    </row>
    <row r="545" spans="1:10" ht="22.5" x14ac:dyDescent="0.25">
      <c r="A545" s="7" t="s">
        <v>172</v>
      </c>
      <c r="B545" s="121" t="s">
        <v>173</v>
      </c>
      <c r="C545" s="94"/>
      <c r="D545" s="17">
        <v>164200</v>
      </c>
      <c r="E545" s="17">
        <v>3000</v>
      </c>
      <c r="F545" s="122">
        <v>1.83</v>
      </c>
      <c r="G545" s="94"/>
      <c r="H545" s="122">
        <v>167200</v>
      </c>
      <c r="I545" s="94"/>
      <c r="J545" s="94"/>
    </row>
    <row r="546" spans="1:10" x14ac:dyDescent="0.25">
      <c r="A546" s="7" t="s">
        <v>28</v>
      </c>
      <c r="B546" s="121" t="s">
        <v>0</v>
      </c>
      <c r="C546" s="94"/>
      <c r="D546" s="17">
        <v>164200</v>
      </c>
      <c r="E546" s="17">
        <v>3000</v>
      </c>
      <c r="F546" s="122">
        <v>1.83</v>
      </c>
      <c r="G546" s="94"/>
      <c r="H546" s="122">
        <v>167200</v>
      </c>
      <c r="I546" s="94"/>
      <c r="J546" s="94"/>
    </row>
    <row r="547" spans="1:10" x14ac:dyDescent="0.25">
      <c r="A547" s="8" t="s">
        <v>85</v>
      </c>
      <c r="B547" s="123" t="s">
        <v>86</v>
      </c>
      <c r="C547" s="94"/>
      <c r="D547" s="18">
        <v>121300</v>
      </c>
      <c r="E547" s="18">
        <v>3000</v>
      </c>
      <c r="F547" s="124">
        <v>2.4700000000000002</v>
      </c>
      <c r="G547" s="94"/>
      <c r="H547" s="124">
        <v>124300</v>
      </c>
      <c r="I547" s="94"/>
      <c r="J547" s="94"/>
    </row>
    <row r="548" spans="1:10" x14ac:dyDescent="0.25">
      <c r="A548" s="8" t="s">
        <v>63</v>
      </c>
      <c r="B548" s="123" t="s">
        <v>64</v>
      </c>
      <c r="C548" s="94"/>
      <c r="D548" s="18">
        <v>42900</v>
      </c>
      <c r="E548" s="18">
        <v>0</v>
      </c>
      <c r="F548" s="124">
        <v>0</v>
      </c>
      <c r="G548" s="94"/>
      <c r="H548" s="124">
        <v>42900</v>
      </c>
      <c r="I548" s="94"/>
      <c r="J548" s="94"/>
    </row>
    <row r="549" spans="1:10" x14ac:dyDescent="0.25">
      <c r="A549" s="7" t="s">
        <v>35</v>
      </c>
      <c r="B549" s="121" t="s">
        <v>36</v>
      </c>
      <c r="C549" s="94"/>
      <c r="D549" s="17">
        <v>17000</v>
      </c>
      <c r="E549" s="17">
        <v>0</v>
      </c>
      <c r="F549" s="122">
        <v>0</v>
      </c>
      <c r="G549" s="94"/>
      <c r="H549" s="122">
        <v>17000</v>
      </c>
      <c r="I549" s="94"/>
      <c r="J549" s="94"/>
    </row>
    <row r="550" spans="1:10" ht="22.5" x14ac:dyDescent="0.25">
      <c r="A550" s="7" t="s">
        <v>172</v>
      </c>
      <c r="B550" s="121" t="s">
        <v>173</v>
      </c>
      <c r="C550" s="94"/>
      <c r="D550" s="17">
        <v>17000</v>
      </c>
      <c r="E550" s="17">
        <v>0</v>
      </c>
      <c r="F550" s="122">
        <v>0</v>
      </c>
      <c r="G550" s="94"/>
      <c r="H550" s="122">
        <v>17000</v>
      </c>
      <c r="I550" s="94"/>
      <c r="J550" s="94"/>
    </row>
    <row r="551" spans="1:10" x14ac:dyDescent="0.25">
      <c r="A551" s="7" t="s">
        <v>28</v>
      </c>
      <c r="B551" s="121" t="s">
        <v>0</v>
      </c>
      <c r="C551" s="94"/>
      <c r="D551" s="17">
        <v>17000</v>
      </c>
      <c r="E551" s="17">
        <v>0</v>
      </c>
      <c r="F551" s="122">
        <v>0</v>
      </c>
      <c r="G551" s="94"/>
      <c r="H551" s="122">
        <v>17000</v>
      </c>
      <c r="I551" s="94"/>
      <c r="J551" s="94"/>
    </row>
    <row r="552" spans="1:10" x14ac:dyDescent="0.25">
      <c r="A552" s="8" t="s">
        <v>29</v>
      </c>
      <c r="B552" s="123" t="s">
        <v>30</v>
      </c>
      <c r="C552" s="94"/>
      <c r="D552" s="18">
        <v>17000</v>
      </c>
      <c r="E552" s="18">
        <v>0</v>
      </c>
      <c r="F552" s="124">
        <v>0</v>
      </c>
      <c r="G552" s="94"/>
      <c r="H552" s="124">
        <v>17000</v>
      </c>
      <c r="I552" s="94"/>
      <c r="J552" s="94"/>
    </row>
    <row r="553" spans="1:10" x14ac:dyDescent="0.25">
      <c r="A553" s="6" t="s">
        <v>81</v>
      </c>
      <c r="B553" s="125" t="s">
        <v>274</v>
      </c>
      <c r="C553" s="94"/>
      <c r="D553" s="16">
        <v>10000</v>
      </c>
      <c r="E553" s="16">
        <v>0</v>
      </c>
      <c r="F553" s="126">
        <v>0</v>
      </c>
      <c r="G553" s="94"/>
      <c r="H553" s="126">
        <v>10000</v>
      </c>
      <c r="I553" s="94"/>
      <c r="J553" s="94"/>
    </row>
    <row r="554" spans="1:10" x14ac:dyDescent="0.25">
      <c r="A554" s="7" t="s">
        <v>24</v>
      </c>
      <c r="B554" s="121" t="s">
        <v>25</v>
      </c>
      <c r="C554" s="94"/>
      <c r="D554" s="17">
        <v>10000</v>
      </c>
      <c r="E554" s="17">
        <v>0</v>
      </c>
      <c r="F554" s="122">
        <v>0</v>
      </c>
      <c r="G554" s="94"/>
      <c r="H554" s="122">
        <v>10000</v>
      </c>
      <c r="I554" s="94"/>
      <c r="J554" s="94"/>
    </row>
    <row r="555" spans="1:10" ht="22.5" x14ac:dyDescent="0.25">
      <c r="A555" s="7" t="s">
        <v>190</v>
      </c>
      <c r="B555" s="121" t="s">
        <v>191</v>
      </c>
      <c r="C555" s="94"/>
      <c r="D555" s="17">
        <v>10000</v>
      </c>
      <c r="E555" s="17">
        <v>0</v>
      </c>
      <c r="F555" s="122">
        <v>0</v>
      </c>
      <c r="G555" s="94"/>
      <c r="H555" s="122">
        <v>10000</v>
      </c>
      <c r="I555" s="94"/>
      <c r="J555" s="94"/>
    </row>
    <row r="556" spans="1:10" x14ac:dyDescent="0.25">
      <c r="A556" s="7" t="s">
        <v>28</v>
      </c>
      <c r="B556" s="121" t="s">
        <v>0</v>
      </c>
      <c r="C556" s="94"/>
      <c r="D556" s="17">
        <v>10000</v>
      </c>
      <c r="E556" s="17">
        <v>0</v>
      </c>
      <c r="F556" s="122">
        <v>0</v>
      </c>
      <c r="G556" s="94"/>
      <c r="H556" s="122">
        <v>10000</v>
      </c>
      <c r="I556" s="94"/>
      <c r="J556" s="94"/>
    </row>
    <row r="557" spans="1:10" x14ac:dyDescent="0.25">
      <c r="A557" s="8" t="s">
        <v>245</v>
      </c>
      <c r="B557" s="123" t="s">
        <v>246</v>
      </c>
      <c r="C557" s="94"/>
      <c r="D557" s="18">
        <v>10000</v>
      </c>
      <c r="E557" s="18">
        <v>0</v>
      </c>
      <c r="F557" s="124">
        <v>0</v>
      </c>
      <c r="G557" s="94"/>
      <c r="H557" s="124">
        <v>10000</v>
      </c>
      <c r="I557" s="94"/>
      <c r="J557" s="94"/>
    </row>
    <row r="558" spans="1:10" ht="22.5" x14ac:dyDescent="0.25">
      <c r="A558" s="6" t="s">
        <v>151</v>
      </c>
      <c r="B558" s="125" t="s">
        <v>275</v>
      </c>
      <c r="C558" s="94"/>
      <c r="D558" s="16">
        <v>293000</v>
      </c>
      <c r="E558" s="16">
        <v>0</v>
      </c>
      <c r="F558" s="126">
        <v>0</v>
      </c>
      <c r="G558" s="94"/>
      <c r="H558" s="126">
        <v>293000</v>
      </c>
      <c r="I558" s="94"/>
      <c r="J558" s="94"/>
    </row>
    <row r="559" spans="1:10" x14ac:dyDescent="0.25">
      <c r="A559" s="7" t="s">
        <v>24</v>
      </c>
      <c r="B559" s="121" t="s">
        <v>25</v>
      </c>
      <c r="C559" s="94"/>
      <c r="D559" s="17">
        <v>200000</v>
      </c>
      <c r="E559" s="17">
        <v>0</v>
      </c>
      <c r="F559" s="122">
        <v>0</v>
      </c>
      <c r="G559" s="94"/>
      <c r="H559" s="122">
        <v>200000</v>
      </c>
      <c r="I559" s="94"/>
      <c r="J559" s="94"/>
    </row>
    <row r="560" spans="1:10" ht="22.5" x14ac:dyDescent="0.25">
      <c r="A560" s="7" t="s">
        <v>172</v>
      </c>
      <c r="B560" s="121" t="s">
        <v>173</v>
      </c>
      <c r="C560" s="94"/>
      <c r="D560" s="17">
        <v>200000</v>
      </c>
      <c r="E560" s="17">
        <v>0</v>
      </c>
      <c r="F560" s="122">
        <v>0</v>
      </c>
      <c r="G560" s="94"/>
      <c r="H560" s="122">
        <v>200000</v>
      </c>
      <c r="I560" s="94"/>
      <c r="J560" s="94"/>
    </row>
    <row r="561" spans="1:10" x14ac:dyDescent="0.25">
      <c r="A561" s="7" t="s">
        <v>28</v>
      </c>
      <c r="B561" s="121" t="s">
        <v>0</v>
      </c>
      <c r="C561" s="94"/>
      <c r="D561" s="17">
        <v>200000</v>
      </c>
      <c r="E561" s="17">
        <v>0</v>
      </c>
      <c r="F561" s="122">
        <v>0</v>
      </c>
      <c r="G561" s="94"/>
      <c r="H561" s="122">
        <v>200000</v>
      </c>
      <c r="I561" s="94"/>
      <c r="J561" s="94"/>
    </row>
    <row r="562" spans="1:10" x14ac:dyDescent="0.25">
      <c r="A562" s="8" t="s">
        <v>63</v>
      </c>
      <c r="B562" s="123" t="s">
        <v>64</v>
      </c>
      <c r="C562" s="94"/>
      <c r="D562" s="18">
        <v>200000</v>
      </c>
      <c r="E562" s="18">
        <v>0</v>
      </c>
      <c r="F562" s="124">
        <v>0</v>
      </c>
      <c r="G562" s="94"/>
      <c r="H562" s="124">
        <v>200000</v>
      </c>
      <c r="I562" s="94"/>
      <c r="J562" s="94"/>
    </row>
    <row r="563" spans="1:10" x14ac:dyDescent="0.25">
      <c r="A563" s="7" t="s">
        <v>223</v>
      </c>
      <c r="B563" s="121" t="s">
        <v>224</v>
      </c>
      <c r="C563" s="94"/>
      <c r="D563" s="17">
        <v>43000</v>
      </c>
      <c r="E563" s="17">
        <v>0</v>
      </c>
      <c r="F563" s="122">
        <v>0</v>
      </c>
      <c r="G563" s="94"/>
      <c r="H563" s="122">
        <v>43000</v>
      </c>
      <c r="I563" s="94"/>
      <c r="J563" s="94"/>
    </row>
    <row r="564" spans="1:10" ht="22.5" x14ac:dyDescent="0.25">
      <c r="A564" s="7" t="s">
        <v>172</v>
      </c>
      <c r="B564" s="121" t="s">
        <v>173</v>
      </c>
      <c r="C564" s="94"/>
      <c r="D564" s="17">
        <v>43000</v>
      </c>
      <c r="E564" s="17">
        <v>0</v>
      </c>
      <c r="F564" s="122">
        <v>0</v>
      </c>
      <c r="G564" s="94"/>
      <c r="H564" s="122">
        <v>43000</v>
      </c>
      <c r="I564" s="94"/>
      <c r="J564" s="94"/>
    </row>
    <row r="565" spans="1:10" x14ac:dyDescent="0.25">
      <c r="A565" s="7" t="s">
        <v>28</v>
      </c>
      <c r="B565" s="121" t="s">
        <v>0</v>
      </c>
      <c r="C565" s="94"/>
      <c r="D565" s="17">
        <v>43000</v>
      </c>
      <c r="E565" s="17">
        <v>0</v>
      </c>
      <c r="F565" s="122">
        <v>0</v>
      </c>
      <c r="G565" s="94"/>
      <c r="H565" s="122">
        <v>43000</v>
      </c>
      <c r="I565" s="94"/>
      <c r="J565" s="94"/>
    </row>
    <row r="566" spans="1:10" x14ac:dyDescent="0.25">
      <c r="A566" s="8" t="s">
        <v>63</v>
      </c>
      <c r="B566" s="123" t="s">
        <v>64</v>
      </c>
      <c r="C566" s="94"/>
      <c r="D566" s="18">
        <v>43000</v>
      </c>
      <c r="E566" s="18">
        <v>0</v>
      </c>
      <c r="F566" s="124">
        <v>0</v>
      </c>
      <c r="G566" s="94"/>
      <c r="H566" s="124">
        <v>43000</v>
      </c>
      <c r="I566" s="94"/>
      <c r="J566" s="94"/>
    </row>
    <row r="567" spans="1:10" x14ac:dyDescent="0.25">
      <c r="A567" s="7" t="s">
        <v>121</v>
      </c>
      <c r="B567" s="121" t="s">
        <v>122</v>
      </c>
      <c r="C567" s="94"/>
      <c r="D567" s="17">
        <v>50000</v>
      </c>
      <c r="E567" s="17">
        <v>0</v>
      </c>
      <c r="F567" s="122">
        <v>0</v>
      </c>
      <c r="G567" s="94"/>
      <c r="H567" s="122">
        <v>50000</v>
      </c>
      <c r="I567" s="94"/>
      <c r="J567" s="94"/>
    </row>
    <row r="568" spans="1:10" ht="22.5" x14ac:dyDescent="0.25">
      <c r="A568" s="7" t="s">
        <v>172</v>
      </c>
      <c r="B568" s="121" t="s">
        <v>173</v>
      </c>
      <c r="C568" s="94"/>
      <c r="D568" s="17">
        <v>50000</v>
      </c>
      <c r="E568" s="17">
        <v>0</v>
      </c>
      <c r="F568" s="122">
        <v>0</v>
      </c>
      <c r="G568" s="94"/>
      <c r="H568" s="122">
        <v>50000</v>
      </c>
      <c r="I568" s="94"/>
      <c r="J568" s="94"/>
    </row>
    <row r="569" spans="1:10" x14ac:dyDescent="0.25">
      <c r="A569" s="7" t="s">
        <v>28</v>
      </c>
      <c r="B569" s="121" t="s">
        <v>0</v>
      </c>
      <c r="C569" s="94"/>
      <c r="D569" s="17">
        <v>50000</v>
      </c>
      <c r="E569" s="17">
        <v>0</v>
      </c>
      <c r="F569" s="122">
        <v>0</v>
      </c>
      <c r="G569" s="94"/>
      <c r="H569" s="122">
        <v>50000</v>
      </c>
      <c r="I569" s="94"/>
      <c r="J569" s="94"/>
    </row>
    <row r="570" spans="1:10" x14ac:dyDescent="0.25">
      <c r="A570" s="8" t="s">
        <v>63</v>
      </c>
      <c r="B570" s="123" t="s">
        <v>64</v>
      </c>
      <c r="C570" s="94"/>
      <c r="D570" s="18">
        <v>50000</v>
      </c>
      <c r="E570" s="18">
        <v>0</v>
      </c>
      <c r="F570" s="124">
        <v>0</v>
      </c>
      <c r="G570" s="94"/>
      <c r="H570" s="124">
        <v>50000</v>
      </c>
      <c r="I570" s="94"/>
      <c r="J570" s="94"/>
    </row>
    <row r="571" spans="1:10" ht="22.5" x14ac:dyDescent="0.25">
      <c r="A571" s="6" t="s">
        <v>107</v>
      </c>
      <c r="B571" s="125" t="s">
        <v>276</v>
      </c>
      <c r="C571" s="94"/>
      <c r="D571" s="16">
        <v>174626.7</v>
      </c>
      <c r="E571" s="16">
        <v>25000</v>
      </c>
      <c r="F571" s="126">
        <v>14.32</v>
      </c>
      <c r="G571" s="94"/>
      <c r="H571" s="126">
        <v>199626.7</v>
      </c>
      <c r="I571" s="94"/>
      <c r="J571" s="94"/>
    </row>
    <row r="572" spans="1:10" x14ac:dyDescent="0.25">
      <c r="A572" s="7" t="s">
        <v>24</v>
      </c>
      <c r="B572" s="121" t="s">
        <v>25</v>
      </c>
      <c r="C572" s="94"/>
      <c r="D572" s="17">
        <v>154626.70000000001</v>
      </c>
      <c r="E572" s="17">
        <v>25000</v>
      </c>
      <c r="F572" s="122">
        <v>16.170000000000002</v>
      </c>
      <c r="G572" s="94"/>
      <c r="H572" s="122">
        <v>179626.7</v>
      </c>
      <c r="I572" s="94"/>
      <c r="J572" s="94"/>
    </row>
    <row r="573" spans="1:10" ht="22.5" x14ac:dyDescent="0.25">
      <c r="A573" s="7" t="s">
        <v>172</v>
      </c>
      <c r="B573" s="121" t="s">
        <v>173</v>
      </c>
      <c r="C573" s="94"/>
      <c r="D573" s="17">
        <v>154626.70000000001</v>
      </c>
      <c r="E573" s="17">
        <v>25000</v>
      </c>
      <c r="F573" s="122">
        <v>16.170000000000002</v>
      </c>
      <c r="G573" s="94"/>
      <c r="H573" s="122">
        <v>179626.7</v>
      </c>
      <c r="I573" s="94"/>
      <c r="J573" s="94"/>
    </row>
    <row r="574" spans="1:10" x14ac:dyDescent="0.25">
      <c r="A574" s="7" t="s">
        <v>28</v>
      </c>
      <c r="B574" s="121" t="s">
        <v>0</v>
      </c>
      <c r="C574" s="94"/>
      <c r="D574" s="17">
        <v>154626.70000000001</v>
      </c>
      <c r="E574" s="17">
        <v>25000</v>
      </c>
      <c r="F574" s="122">
        <v>16.170000000000002</v>
      </c>
      <c r="G574" s="94"/>
      <c r="H574" s="122">
        <v>179626.7</v>
      </c>
      <c r="I574" s="94"/>
      <c r="J574" s="94"/>
    </row>
    <row r="575" spans="1:10" x14ac:dyDescent="0.25">
      <c r="A575" s="8" t="s">
        <v>63</v>
      </c>
      <c r="B575" s="123" t="s">
        <v>64</v>
      </c>
      <c r="C575" s="94"/>
      <c r="D575" s="18">
        <v>154626.70000000001</v>
      </c>
      <c r="E575" s="18">
        <v>25000</v>
      </c>
      <c r="F575" s="124">
        <v>16.170000000000002</v>
      </c>
      <c r="G575" s="94"/>
      <c r="H575" s="124">
        <v>179626.7</v>
      </c>
      <c r="I575" s="94"/>
      <c r="J575" s="94"/>
    </row>
    <row r="576" spans="1:10" x14ac:dyDescent="0.25">
      <c r="A576" s="7" t="s">
        <v>35</v>
      </c>
      <c r="B576" s="121" t="s">
        <v>36</v>
      </c>
      <c r="C576" s="94"/>
      <c r="D576" s="17">
        <v>20000</v>
      </c>
      <c r="E576" s="17">
        <v>0</v>
      </c>
      <c r="F576" s="122">
        <v>0</v>
      </c>
      <c r="G576" s="94"/>
      <c r="H576" s="122">
        <v>20000</v>
      </c>
      <c r="I576" s="94"/>
      <c r="J576" s="94"/>
    </row>
    <row r="577" spans="1:10" ht="22.5" x14ac:dyDescent="0.25">
      <c r="A577" s="7" t="s">
        <v>172</v>
      </c>
      <c r="B577" s="121" t="s">
        <v>173</v>
      </c>
      <c r="C577" s="94"/>
      <c r="D577" s="17">
        <v>20000</v>
      </c>
      <c r="E577" s="17">
        <v>0</v>
      </c>
      <c r="F577" s="122">
        <v>0</v>
      </c>
      <c r="G577" s="94"/>
      <c r="H577" s="122">
        <v>20000</v>
      </c>
      <c r="I577" s="94"/>
      <c r="J577" s="94"/>
    </row>
    <row r="578" spans="1:10" x14ac:dyDescent="0.25">
      <c r="A578" s="7" t="s">
        <v>28</v>
      </c>
      <c r="B578" s="121" t="s">
        <v>0</v>
      </c>
      <c r="C578" s="94"/>
      <c r="D578" s="17">
        <v>20000</v>
      </c>
      <c r="E578" s="17">
        <v>0</v>
      </c>
      <c r="F578" s="122">
        <v>0</v>
      </c>
      <c r="G578" s="94"/>
      <c r="H578" s="122">
        <v>20000</v>
      </c>
      <c r="I578" s="94"/>
      <c r="J578" s="94"/>
    </row>
    <row r="579" spans="1:10" x14ac:dyDescent="0.25">
      <c r="A579" s="8" t="s">
        <v>85</v>
      </c>
      <c r="B579" s="123" t="s">
        <v>86</v>
      </c>
      <c r="C579" s="94"/>
      <c r="D579" s="18">
        <v>20000</v>
      </c>
      <c r="E579" s="18">
        <v>0</v>
      </c>
      <c r="F579" s="124">
        <v>0</v>
      </c>
      <c r="G579" s="94"/>
      <c r="H579" s="124">
        <v>20000</v>
      </c>
      <c r="I579" s="94"/>
      <c r="J579" s="94"/>
    </row>
    <row r="580" spans="1:10" ht="22.5" x14ac:dyDescent="0.25">
      <c r="A580" s="6" t="s">
        <v>215</v>
      </c>
      <c r="B580" s="125" t="s">
        <v>277</v>
      </c>
      <c r="C580" s="94"/>
      <c r="D580" s="16">
        <v>150000</v>
      </c>
      <c r="E580" s="16">
        <v>0</v>
      </c>
      <c r="F580" s="126">
        <v>0</v>
      </c>
      <c r="G580" s="94"/>
      <c r="H580" s="126">
        <v>150000</v>
      </c>
      <c r="I580" s="94"/>
      <c r="J580" s="94"/>
    </row>
    <row r="581" spans="1:10" x14ac:dyDescent="0.25">
      <c r="A581" s="7" t="s">
        <v>35</v>
      </c>
      <c r="B581" s="121" t="s">
        <v>36</v>
      </c>
      <c r="C581" s="94"/>
      <c r="D581" s="17">
        <v>150000</v>
      </c>
      <c r="E581" s="17">
        <v>0</v>
      </c>
      <c r="F581" s="122">
        <v>0</v>
      </c>
      <c r="G581" s="94"/>
      <c r="H581" s="122">
        <v>150000</v>
      </c>
      <c r="I581" s="94"/>
      <c r="J581" s="94"/>
    </row>
    <row r="582" spans="1:10" ht="22.5" x14ac:dyDescent="0.25">
      <c r="A582" s="7" t="s">
        <v>190</v>
      </c>
      <c r="B582" s="121" t="s">
        <v>191</v>
      </c>
      <c r="C582" s="94"/>
      <c r="D582" s="17">
        <v>150000</v>
      </c>
      <c r="E582" s="17">
        <v>0</v>
      </c>
      <c r="F582" s="122">
        <v>0</v>
      </c>
      <c r="G582" s="94"/>
      <c r="H582" s="122">
        <v>150000</v>
      </c>
      <c r="I582" s="94"/>
      <c r="J582" s="94"/>
    </row>
    <row r="583" spans="1:10" x14ac:dyDescent="0.25">
      <c r="A583" s="7" t="s">
        <v>28</v>
      </c>
      <c r="B583" s="121" t="s">
        <v>0</v>
      </c>
      <c r="C583" s="94"/>
      <c r="D583" s="17">
        <v>150000</v>
      </c>
      <c r="E583" s="17">
        <v>0</v>
      </c>
      <c r="F583" s="122">
        <v>0</v>
      </c>
      <c r="G583" s="94"/>
      <c r="H583" s="122">
        <v>150000</v>
      </c>
      <c r="I583" s="94"/>
      <c r="J583" s="94"/>
    </row>
    <row r="584" spans="1:10" x14ac:dyDescent="0.25">
      <c r="A584" s="8" t="s">
        <v>243</v>
      </c>
      <c r="B584" s="123" t="s">
        <v>244</v>
      </c>
      <c r="C584" s="94"/>
      <c r="D584" s="18">
        <v>150000</v>
      </c>
      <c r="E584" s="18">
        <v>0</v>
      </c>
      <c r="F584" s="124">
        <v>0</v>
      </c>
      <c r="G584" s="94"/>
      <c r="H584" s="124">
        <v>150000</v>
      </c>
      <c r="I584" s="94"/>
      <c r="J584" s="94"/>
    </row>
    <row r="585" spans="1:10" ht="22.5" x14ac:dyDescent="0.25">
      <c r="A585" s="6" t="s">
        <v>166</v>
      </c>
      <c r="B585" s="125" t="s">
        <v>278</v>
      </c>
      <c r="C585" s="94"/>
      <c r="D585" s="16">
        <v>1068770.0900000001</v>
      </c>
      <c r="E585" s="16">
        <v>-100000</v>
      </c>
      <c r="F585" s="126">
        <v>-9.36</v>
      </c>
      <c r="G585" s="94"/>
      <c r="H585" s="126">
        <v>968770.09</v>
      </c>
      <c r="I585" s="94"/>
      <c r="J585" s="94"/>
    </row>
    <row r="586" spans="1:10" x14ac:dyDescent="0.25">
      <c r="A586" s="7" t="s">
        <v>279</v>
      </c>
      <c r="B586" s="121" t="s">
        <v>280</v>
      </c>
      <c r="C586" s="94"/>
      <c r="D586" s="17">
        <v>300000</v>
      </c>
      <c r="E586" s="17">
        <v>-100000</v>
      </c>
      <c r="F586" s="122">
        <v>-33.33</v>
      </c>
      <c r="G586" s="94"/>
      <c r="H586" s="122">
        <v>200000</v>
      </c>
      <c r="I586" s="94"/>
      <c r="J586" s="94"/>
    </row>
    <row r="587" spans="1:10" ht="22.5" x14ac:dyDescent="0.25">
      <c r="A587" s="7" t="s">
        <v>172</v>
      </c>
      <c r="B587" s="121" t="s">
        <v>173</v>
      </c>
      <c r="C587" s="94"/>
      <c r="D587" s="17">
        <v>300000</v>
      </c>
      <c r="E587" s="17">
        <v>-100000</v>
      </c>
      <c r="F587" s="122">
        <v>-33.33</v>
      </c>
      <c r="G587" s="94"/>
      <c r="H587" s="122">
        <v>200000</v>
      </c>
      <c r="I587" s="94"/>
      <c r="J587" s="94"/>
    </row>
    <row r="588" spans="1:10" x14ac:dyDescent="0.25">
      <c r="A588" s="7" t="s">
        <v>28</v>
      </c>
      <c r="B588" s="121" t="s">
        <v>0</v>
      </c>
      <c r="C588" s="94"/>
      <c r="D588" s="17">
        <v>300000</v>
      </c>
      <c r="E588" s="17">
        <v>-100000</v>
      </c>
      <c r="F588" s="122">
        <v>-33.33</v>
      </c>
      <c r="G588" s="94"/>
      <c r="H588" s="122">
        <v>200000</v>
      </c>
      <c r="I588" s="94"/>
      <c r="J588" s="94"/>
    </row>
    <row r="589" spans="1:10" x14ac:dyDescent="0.25">
      <c r="A589" s="8" t="s">
        <v>135</v>
      </c>
      <c r="B589" s="123" t="s">
        <v>136</v>
      </c>
      <c r="C589" s="94"/>
      <c r="D589" s="18">
        <v>300000</v>
      </c>
      <c r="E589" s="18">
        <v>-100000</v>
      </c>
      <c r="F589" s="124">
        <v>-33.33</v>
      </c>
      <c r="G589" s="94"/>
      <c r="H589" s="124">
        <v>200000</v>
      </c>
      <c r="I589" s="94"/>
      <c r="J589" s="94"/>
    </row>
    <row r="590" spans="1:10" x14ac:dyDescent="0.25">
      <c r="A590" s="7" t="s">
        <v>158</v>
      </c>
      <c r="B590" s="121" t="s">
        <v>159</v>
      </c>
      <c r="C590" s="94"/>
      <c r="D590" s="17">
        <v>111187.5</v>
      </c>
      <c r="E590" s="17">
        <v>0</v>
      </c>
      <c r="F590" s="122">
        <v>0</v>
      </c>
      <c r="G590" s="94"/>
      <c r="H590" s="122">
        <v>111187.5</v>
      </c>
      <c r="I590" s="94"/>
      <c r="J590" s="94"/>
    </row>
    <row r="591" spans="1:10" ht="22.5" x14ac:dyDescent="0.25">
      <c r="A591" s="7" t="s">
        <v>172</v>
      </c>
      <c r="B591" s="121" t="s">
        <v>173</v>
      </c>
      <c r="C591" s="94"/>
      <c r="D591" s="17">
        <v>111187.5</v>
      </c>
      <c r="E591" s="17">
        <v>0</v>
      </c>
      <c r="F591" s="122">
        <v>0</v>
      </c>
      <c r="G591" s="94"/>
      <c r="H591" s="122">
        <v>111187.5</v>
      </c>
      <c r="I591" s="94"/>
      <c r="J591" s="94"/>
    </row>
    <row r="592" spans="1:10" x14ac:dyDescent="0.25">
      <c r="A592" s="7" t="s">
        <v>28</v>
      </c>
      <c r="B592" s="121" t="s">
        <v>0</v>
      </c>
      <c r="C592" s="94"/>
      <c r="D592" s="17">
        <v>111187.5</v>
      </c>
      <c r="E592" s="17">
        <v>0</v>
      </c>
      <c r="F592" s="122">
        <v>0</v>
      </c>
      <c r="G592" s="94"/>
      <c r="H592" s="122">
        <v>111187.5</v>
      </c>
      <c r="I592" s="94"/>
      <c r="J592" s="94"/>
    </row>
    <row r="593" spans="1:10" x14ac:dyDescent="0.25">
      <c r="A593" s="8" t="s">
        <v>87</v>
      </c>
      <c r="B593" s="123" t="s">
        <v>88</v>
      </c>
      <c r="C593" s="94"/>
      <c r="D593" s="18">
        <v>111187.5</v>
      </c>
      <c r="E593" s="18">
        <v>0</v>
      </c>
      <c r="F593" s="124">
        <v>0</v>
      </c>
      <c r="G593" s="94"/>
      <c r="H593" s="124">
        <v>111187.5</v>
      </c>
      <c r="I593" s="94"/>
      <c r="J593" s="94"/>
    </row>
    <row r="594" spans="1:10" x14ac:dyDescent="0.25">
      <c r="A594" s="7" t="s">
        <v>281</v>
      </c>
      <c r="B594" s="121" t="s">
        <v>282</v>
      </c>
      <c r="C594" s="94"/>
      <c r="D594" s="17">
        <v>657582.59</v>
      </c>
      <c r="E594" s="17">
        <v>0</v>
      </c>
      <c r="F594" s="122">
        <v>0</v>
      </c>
      <c r="G594" s="94"/>
      <c r="H594" s="122">
        <v>657582.59</v>
      </c>
      <c r="I594" s="94"/>
      <c r="J594" s="94"/>
    </row>
    <row r="595" spans="1:10" ht="22.5" x14ac:dyDescent="0.25">
      <c r="A595" s="7" t="s">
        <v>172</v>
      </c>
      <c r="B595" s="121" t="s">
        <v>173</v>
      </c>
      <c r="C595" s="94"/>
      <c r="D595" s="17">
        <v>657582.59</v>
      </c>
      <c r="E595" s="17">
        <v>0</v>
      </c>
      <c r="F595" s="122">
        <v>0</v>
      </c>
      <c r="G595" s="94"/>
      <c r="H595" s="122">
        <v>657582.59</v>
      </c>
      <c r="I595" s="94"/>
      <c r="J595" s="94"/>
    </row>
    <row r="596" spans="1:10" x14ac:dyDescent="0.25">
      <c r="A596" s="7" t="s">
        <v>28</v>
      </c>
      <c r="B596" s="121" t="s">
        <v>0</v>
      </c>
      <c r="C596" s="94"/>
      <c r="D596" s="17">
        <v>657582.59</v>
      </c>
      <c r="E596" s="17">
        <v>0</v>
      </c>
      <c r="F596" s="122">
        <v>0</v>
      </c>
      <c r="G596" s="94"/>
      <c r="H596" s="122">
        <v>657582.59</v>
      </c>
      <c r="I596" s="94"/>
      <c r="J596" s="94"/>
    </row>
    <row r="597" spans="1:10" x14ac:dyDescent="0.25">
      <c r="A597" s="8" t="s">
        <v>63</v>
      </c>
      <c r="B597" s="123" t="s">
        <v>64</v>
      </c>
      <c r="C597" s="94"/>
      <c r="D597" s="18">
        <v>107582.59</v>
      </c>
      <c r="E597" s="18">
        <v>0</v>
      </c>
      <c r="F597" s="124">
        <v>0</v>
      </c>
      <c r="G597" s="94"/>
      <c r="H597" s="124">
        <v>107582.59</v>
      </c>
      <c r="I597" s="94"/>
      <c r="J597" s="94"/>
    </row>
    <row r="598" spans="1:10" x14ac:dyDescent="0.25">
      <c r="A598" s="8" t="s">
        <v>135</v>
      </c>
      <c r="B598" s="123" t="s">
        <v>136</v>
      </c>
      <c r="C598" s="94"/>
      <c r="D598" s="18">
        <v>400000</v>
      </c>
      <c r="E598" s="18">
        <v>0</v>
      </c>
      <c r="F598" s="124">
        <v>0</v>
      </c>
      <c r="G598" s="94"/>
      <c r="H598" s="124">
        <v>400000</v>
      </c>
      <c r="I598" s="94"/>
      <c r="J598" s="94"/>
    </row>
    <row r="599" spans="1:10" x14ac:dyDescent="0.25">
      <c r="A599" s="8" t="s">
        <v>87</v>
      </c>
      <c r="B599" s="123" t="s">
        <v>88</v>
      </c>
      <c r="C599" s="94"/>
      <c r="D599" s="18">
        <v>150000</v>
      </c>
      <c r="E599" s="18">
        <v>0</v>
      </c>
      <c r="F599" s="124">
        <v>0</v>
      </c>
      <c r="G599" s="94"/>
      <c r="H599" s="124">
        <v>150000</v>
      </c>
      <c r="I599" s="94"/>
      <c r="J599" s="94"/>
    </row>
    <row r="600" spans="1:10" ht="22.5" x14ac:dyDescent="0.25">
      <c r="A600" s="6" t="s">
        <v>256</v>
      </c>
      <c r="B600" s="125" t="s">
        <v>283</v>
      </c>
      <c r="C600" s="94"/>
      <c r="D600" s="16">
        <v>71250</v>
      </c>
      <c r="E600" s="16">
        <v>2500</v>
      </c>
      <c r="F600" s="126">
        <v>3.51</v>
      </c>
      <c r="G600" s="94"/>
      <c r="H600" s="126">
        <v>73750</v>
      </c>
      <c r="I600" s="94"/>
      <c r="J600" s="94"/>
    </row>
    <row r="601" spans="1:10" x14ac:dyDescent="0.25">
      <c r="A601" s="7" t="s">
        <v>24</v>
      </c>
      <c r="B601" s="121" t="s">
        <v>25</v>
      </c>
      <c r="C601" s="94"/>
      <c r="D601" s="17">
        <v>12000</v>
      </c>
      <c r="E601" s="17">
        <v>0</v>
      </c>
      <c r="F601" s="122">
        <v>0</v>
      </c>
      <c r="G601" s="94"/>
      <c r="H601" s="122">
        <v>12000</v>
      </c>
      <c r="I601" s="94"/>
      <c r="J601" s="94"/>
    </row>
    <row r="602" spans="1:10" ht="22.5" x14ac:dyDescent="0.25">
      <c r="A602" s="7" t="s">
        <v>190</v>
      </c>
      <c r="B602" s="121" t="s">
        <v>191</v>
      </c>
      <c r="C602" s="94"/>
      <c r="D602" s="17">
        <v>12000</v>
      </c>
      <c r="E602" s="17">
        <v>0</v>
      </c>
      <c r="F602" s="122">
        <v>0</v>
      </c>
      <c r="G602" s="94"/>
      <c r="H602" s="122">
        <v>12000</v>
      </c>
      <c r="I602" s="94"/>
      <c r="J602" s="94"/>
    </row>
    <row r="603" spans="1:10" x14ac:dyDescent="0.25">
      <c r="A603" s="7" t="s">
        <v>28</v>
      </c>
      <c r="B603" s="121" t="s">
        <v>0</v>
      </c>
      <c r="C603" s="94"/>
      <c r="D603" s="17">
        <v>12000</v>
      </c>
      <c r="E603" s="17">
        <v>0</v>
      </c>
      <c r="F603" s="122">
        <v>0</v>
      </c>
      <c r="G603" s="94"/>
      <c r="H603" s="122">
        <v>12000</v>
      </c>
      <c r="I603" s="94"/>
      <c r="J603" s="94"/>
    </row>
    <row r="604" spans="1:10" x14ac:dyDescent="0.25">
      <c r="A604" s="8" t="s">
        <v>57</v>
      </c>
      <c r="B604" s="123" t="s">
        <v>58</v>
      </c>
      <c r="C604" s="94"/>
      <c r="D604" s="18">
        <v>12000</v>
      </c>
      <c r="E604" s="18">
        <v>0</v>
      </c>
      <c r="F604" s="124">
        <v>0</v>
      </c>
      <c r="G604" s="94"/>
      <c r="H604" s="124">
        <v>12000</v>
      </c>
      <c r="I604" s="94"/>
      <c r="J604" s="94"/>
    </row>
    <row r="605" spans="1:10" x14ac:dyDescent="0.25">
      <c r="A605" s="7" t="s">
        <v>35</v>
      </c>
      <c r="B605" s="121" t="s">
        <v>36</v>
      </c>
      <c r="C605" s="94"/>
      <c r="D605" s="17">
        <v>0</v>
      </c>
      <c r="E605" s="17">
        <v>2500</v>
      </c>
      <c r="F605" s="122">
        <v>100</v>
      </c>
      <c r="G605" s="94"/>
      <c r="H605" s="122">
        <v>2500</v>
      </c>
      <c r="I605" s="94"/>
      <c r="J605" s="94"/>
    </row>
    <row r="606" spans="1:10" ht="22.5" x14ac:dyDescent="0.25">
      <c r="A606" s="7" t="s">
        <v>190</v>
      </c>
      <c r="B606" s="121" t="s">
        <v>191</v>
      </c>
      <c r="C606" s="94"/>
      <c r="D606" s="17">
        <v>0</v>
      </c>
      <c r="E606" s="17">
        <v>2500</v>
      </c>
      <c r="F606" s="122">
        <v>100</v>
      </c>
      <c r="G606" s="94"/>
      <c r="H606" s="122">
        <v>2500</v>
      </c>
      <c r="I606" s="94"/>
      <c r="J606" s="94"/>
    </row>
    <row r="607" spans="1:10" x14ac:dyDescent="0.25">
      <c r="A607" s="7" t="s">
        <v>28</v>
      </c>
      <c r="B607" s="121" t="s">
        <v>0</v>
      </c>
      <c r="C607" s="94"/>
      <c r="D607" s="17">
        <v>0</v>
      </c>
      <c r="E607" s="17">
        <v>2500</v>
      </c>
      <c r="F607" s="122">
        <v>100</v>
      </c>
      <c r="G607" s="94"/>
      <c r="H607" s="122">
        <v>2500</v>
      </c>
      <c r="I607" s="94"/>
      <c r="J607" s="94"/>
    </row>
    <row r="608" spans="1:10" x14ac:dyDescent="0.25">
      <c r="A608" s="8" t="s">
        <v>63</v>
      </c>
      <c r="B608" s="123" t="s">
        <v>64</v>
      </c>
      <c r="C608" s="94"/>
      <c r="D608" s="18">
        <v>0</v>
      </c>
      <c r="E608" s="18">
        <v>2500</v>
      </c>
      <c r="F608" s="124">
        <v>100</v>
      </c>
      <c r="G608" s="94"/>
      <c r="H608" s="124">
        <v>2500</v>
      </c>
      <c r="I608" s="94"/>
      <c r="J608" s="94"/>
    </row>
    <row r="609" spans="1:10" x14ac:dyDescent="0.25">
      <c r="A609" s="7" t="s">
        <v>141</v>
      </c>
      <c r="B609" s="121" t="s">
        <v>142</v>
      </c>
      <c r="C609" s="94"/>
      <c r="D609" s="17">
        <v>59250</v>
      </c>
      <c r="E609" s="17">
        <v>0</v>
      </c>
      <c r="F609" s="122">
        <v>0</v>
      </c>
      <c r="G609" s="94"/>
      <c r="H609" s="122">
        <v>59250</v>
      </c>
      <c r="I609" s="94"/>
      <c r="J609" s="94"/>
    </row>
    <row r="610" spans="1:10" ht="22.5" x14ac:dyDescent="0.25">
      <c r="A610" s="7" t="s">
        <v>190</v>
      </c>
      <c r="B610" s="121" t="s">
        <v>191</v>
      </c>
      <c r="C610" s="94"/>
      <c r="D610" s="17">
        <v>13750</v>
      </c>
      <c r="E610" s="17">
        <v>0</v>
      </c>
      <c r="F610" s="122">
        <v>0</v>
      </c>
      <c r="G610" s="94"/>
      <c r="H610" s="122">
        <v>13750</v>
      </c>
      <c r="I610" s="94"/>
      <c r="J610" s="94"/>
    </row>
    <row r="611" spans="1:10" x14ac:dyDescent="0.25">
      <c r="A611" s="7" t="s">
        <v>28</v>
      </c>
      <c r="B611" s="121" t="s">
        <v>0</v>
      </c>
      <c r="C611" s="94"/>
      <c r="D611" s="17">
        <v>13750</v>
      </c>
      <c r="E611" s="17">
        <v>0</v>
      </c>
      <c r="F611" s="122">
        <v>0</v>
      </c>
      <c r="G611" s="94"/>
      <c r="H611" s="122">
        <v>13750</v>
      </c>
      <c r="I611" s="94"/>
      <c r="J611" s="94"/>
    </row>
    <row r="612" spans="1:10" x14ac:dyDescent="0.25">
      <c r="A612" s="8" t="s">
        <v>63</v>
      </c>
      <c r="B612" s="123" t="s">
        <v>64</v>
      </c>
      <c r="C612" s="94"/>
      <c r="D612" s="18">
        <v>13750</v>
      </c>
      <c r="E612" s="18">
        <v>0</v>
      </c>
      <c r="F612" s="124">
        <v>0</v>
      </c>
      <c r="G612" s="94"/>
      <c r="H612" s="124">
        <v>13750</v>
      </c>
      <c r="I612" s="94"/>
      <c r="J612" s="94"/>
    </row>
    <row r="613" spans="1:10" ht="22.5" x14ac:dyDescent="0.25">
      <c r="A613" s="7" t="s">
        <v>172</v>
      </c>
      <c r="B613" s="121" t="s">
        <v>173</v>
      </c>
      <c r="C613" s="94"/>
      <c r="D613" s="17">
        <v>45500</v>
      </c>
      <c r="E613" s="17">
        <v>0</v>
      </c>
      <c r="F613" s="122">
        <v>0</v>
      </c>
      <c r="G613" s="94"/>
      <c r="H613" s="122">
        <v>45500</v>
      </c>
      <c r="I613" s="94"/>
      <c r="J613" s="94"/>
    </row>
    <row r="614" spans="1:10" x14ac:dyDescent="0.25">
      <c r="A614" s="7" t="s">
        <v>28</v>
      </c>
      <c r="B614" s="121" t="s">
        <v>0</v>
      </c>
      <c r="C614" s="94"/>
      <c r="D614" s="17">
        <v>45500</v>
      </c>
      <c r="E614" s="17">
        <v>0</v>
      </c>
      <c r="F614" s="122">
        <v>0</v>
      </c>
      <c r="G614" s="94"/>
      <c r="H614" s="122">
        <v>45500</v>
      </c>
      <c r="I614" s="94"/>
      <c r="J614" s="94"/>
    </row>
    <row r="615" spans="1:10" x14ac:dyDescent="0.25">
      <c r="A615" s="8" t="s">
        <v>63</v>
      </c>
      <c r="B615" s="123" t="s">
        <v>64</v>
      </c>
      <c r="C615" s="94"/>
      <c r="D615" s="18">
        <v>45500</v>
      </c>
      <c r="E615" s="18">
        <v>0</v>
      </c>
      <c r="F615" s="124">
        <v>0</v>
      </c>
      <c r="G615" s="94"/>
      <c r="H615" s="124">
        <v>45500</v>
      </c>
      <c r="I615" s="94"/>
      <c r="J615" s="94"/>
    </row>
    <row r="616" spans="1:10" ht="22.5" x14ac:dyDescent="0.25">
      <c r="A616" s="6" t="s">
        <v>178</v>
      </c>
      <c r="B616" s="125" t="s">
        <v>284</v>
      </c>
      <c r="C616" s="94"/>
      <c r="D616" s="16">
        <v>120000</v>
      </c>
      <c r="E616" s="16">
        <v>0</v>
      </c>
      <c r="F616" s="126">
        <v>0</v>
      </c>
      <c r="G616" s="94"/>
      <c r="H616" s="126">
        <v>120000</v>
      </c>
      <c r="I616" s="94"/>
      <c r="J616" s="94"/>
    </row>
    <row r="617" spans="1:10" x14ac:dyDescent="0.25">
      <c r="A617" s="7" t="s">
        <v>24</v>
      </c>
      <c r="B617" s="121" t="s">
        <v>25</v>
      </c>
      <c r="C617" s="94"/>
      <c r="D617" s="17">
        <v>20000</v>
      </c>
      <c r="E617" s="17">
        <v>0</v>
      </c>
      <c r="F617" s="122">
        <v>0</v>
      </c>
      <c r="G617" s="94"/>
      <c r="H617" s="122">
        <v>20000</v>
      </c>
      <c r="I617" s="94"/>
      <c r="J617" s="94"/>
    </row>
    <row r="618" spans="1:10" ht="22.5" x14ac:dyDescent="0.25">
      <c r="A618" s="7" t="s">
        <v>239</v>
      </c>
      <c r="B618" s="121" t="s">
        <v>240</v>
      </c>
      <c r="C618" s="94"/>
      <c r="D618" s="17">
        <v>20000</v>
      </c>
      <c r="E618" s="17">
        <v>0</v>
      </c>
      <c r="F618" s="122">
        <v>0</v>
      </c>
      <c r="G618" s="94"/>
      <c r="H618" s="122">
        <v>20000</v>
      </c>
      <c r="I618" s="94"/>
      <c r="J618" s="94"/>
    </row>
    <row r="619" spans="1:10" x14ac:dyDescent="0.25">
      <c r="A619" s="7" t="s">
        <v>28</v>
      </c>
      <c r="B619" s="121" t="s">
        <v>0</v>
      </c>
      <c r="C619" s="94"/>
      <c r="D619" s="17">
        <v>20000</v>
      </c>
      <c r="E619" s="17">
        <v>0</v>
      </c>
      <c r="F619" s="122">
        <v>0</v>
      </c>
      <c r="G619" s="94"/>
      <c r="H619" s="122">
        <v>20000</v>
      </c>
      <c r="I619" s="94"/>
      <c r="J619" s="94"/>
    </row>
    <row r="620" spans="1:10" x14ac:dyDescent="0.25">
      <c r="A620" s="8" t="s">
        <v>245</v>
      </c>
      <c r="B620" s="123" t="s">
        <v>246</v>
      </c>
      <c r="C620" s="94"/>
      <c r="D620" s="18">
        <v>20000</v>
      </c>
      <c r="E620" s="18">
        <v>0</v>
      </c>
      <c r="F620" s="124">
        <v>0</v>
      </c>
      <c r="G620" s="94"/>
      <c r="H620" s="124">
        <v>20000</v>
      </c>
      <c r="I620" s="94"/>
      <c r="J620" s="94"/>
    </row>
    <row r="621" spans="1:10" x14ac:dyDescent="0.25">
      <c r="A621" s="7" t="s">
        <v>35</v>
      </c>
      <c r="B621" s="121" t="s">
        <v>36</v>
      </c>
      <c r="C621" s="94"/>
      <c r="D621" s="17">
        <v>100000</v>
      </c>
      <c r="E621" s="17">
        <v>0</v>
      </c>
      <c r="F621" s="122">
        <v>0</v>
      </c>
      <c r="G621" s="94"/>
      <c r="H621" s="122">
        <v>100000</v>
      </c>
      <c r="I621" s="94"/>
      <c r="J621" s="94"/>
    </row>
    <row r="622" spans="1:10" ht="22.5" x14ac:dyDescent="0.25">
      <c r="A622" s="7" t="s">
        <v>239</v>
      </c>
      <c r="B622" s="121" t="s">
        <v>240</v>
      </c>
      <c r="C622" s="94"/>
      <c r="D622" s="17">
        <v>100000</v>
      </c>
      <c r="E622" s="17">
        <v>0</v>
      </c>
      <c r="F622" s="122">
        <v>0</v>
      </c>
      <c r="G622" s="94"/>
      <c r="H622" s="122">
        <v>100000</v>
      </c>
      <c r="I622" s="94"/>
      <c r="J622" s="94"/>
    </row>
    <row r="623" spans="1:10" x14ac:dyDescent="0.25">
      <c r="A623" s="7" t="s">
        <v>28</v>
      </c>
      <c r="B623" s="121" t="s">
        <v>0</v>
      </c>
      <c r="C623" s="94"/>
      <c r="D623" s="17">
        <v>100000</v>
      </c>
      <c r="E623" s="17">
        <v>0</v>
      </c>
      <c r="F623" s="122">
        <v>0</v>
      </c>
      <c r="G623" s="94"/>
      <c r="H623" s="122">
        <v>100000</v>
      </c>
      <c r="I623" s="94"/>
      <c r="J623" s="94"/>
    </row>
    <row r="624" spans="1:10" x14ac:dyDescent="0.25">
      <c r="A624" s="8" t="s">
        <v>245</v>
      </c>
      <c r="B624" s="123" t="s">
        <v>246</v>
      </c>
      <c r="C624" s="94"/>
      <c r="D624" s="18">
        <v>100000</v>
      </c>
      <c r="E624" s="18">
        <v>0</v>
      </c>
      <c r="F624" s="124">
        <v>0</v>
      </c>
      <c r="G624" s="94"/>
      <c r="H624" s="124">
        <v>100000</v>
      </c>
      <c r="I624" s="94"/>
      <c r="J624" s="94"/>
    </row>
    <row r="625" spans="1:10" ht="22.5" x14ac:dyDescent="0.25">
      <c r="A625" s="6" t="s">
        <v>285</v>
      </c>
      <c r="B625" s="125" t="s">
        <v>286</v>
      </c>
      <c r="C625" s="94"/>
      <c r="D625" s="16">
        <v>112500</v>
      </c>
      <c r="E625" s="16">
        <v>0</v>
      </c>
      <c r="F625" s="126">
        <v>0</v>
      </c>
      <c r="G625" s="94"/>
      <c r="H625" s="126">
        <v>112500</v>
      </c>
      <c r="I625" s="94"/>
      <c r="J625" s="94"/>
    </row>
    <row r="626" spans="1:10" x14ac:dyDescent="0.25">
      <c r="A626" s="7" t="s">
        <v>141</v>
      </c>
      <c r="B626" s="121" t="s">
        <v>142</v>
      </c>
      <c r="C626" s="94"/>
      <c r="D626" s="17">
        <v>112500</v>
      </c>
      <c r="E626" s="17">
        <v>0</v>
      </c>
      <c r="F626" s="122">
        <v>0</v>
      </c>
      <c r="G626" s="94"/>
      <c r="H626" s="122">
        <v>112500</v>
      </c>
      <c r="I626" s="94"/>
      <c r="J626" s="94"/>
    </row>
    <row r="627" spans="1:10" ht="22.5" x14ac:dyDescent="0.25">
      <c r="A627" s="7" t="s">
        <v>229</v>
      </c>
      <c r="B627" s="121" t="s">
        <v>230</v>
      </c>
      <c r="C627" s="94"/>
      <c r="D627" s="17">
        <v>112500</v>
      </c>
      <c r="E627" s="17">
        <v>0</v>
      </c>
      <c r="F627" s="122">
        <v>0</v>
      </c>
      <c r="G627" s="94"/>
      <c r="H627" s="122">
        <v>112500</v>
      </c>
      <c r="I627" s="94"/>
      <c r="J627" s="94"/>
    </row>
    <row r="628" spans="1:10" x14ac:dyDescent="0.25">
      <c r="A628" s="7" t="s">
        <v>28</v>
      </c>
      <c r="B628" s="121" t="s">
        <v>0</v>
      </c>
      <c r="C628" s="94"/>
      <c r="D628" s="17">
        <v>112500</v>
      </c>
      <c r="E628" s="17">
        <v>0</v>
      </c>
      <c r="F628" s="122">
        <v>0</v>
      </c>
      <c r="G628" s="94"/>
      <c r="H628" s="122">
        <v>112500</v>
      </c>
      <c r="I628" s="94"/>
      <c r="J628" s="94"/>
    </row>
    <row r="629" spans="1:10" x14ac:dyDescent="0.25">
      <c r="A629" s="8" t="s">
        <v>87</v>
      </c>
      <c r="B629" s="123" t="s">
        <v>88</v>
      </c>
      <c r="C629" s="94"/>
      <c r="D629" s="18">
        <v>112500</v>
      </c>
      <c r="E629" s="18">
        <v>0</v>
      </c>
      <c r="F629" s="124">
        <v>0</v>
      </c>
      <c r="G629" s="94"/>
      <c r="H629" s="124">
        <v>112500</v>
      </c>
      <c r="I629" s="94"/>
      <c r="J629" s="94"/>
    </row>
    <row r="630" spans="1:10" x14ac:dyDescent="0.25">
      <c r="A630" s="4" t="s">
        <v>287</v>
      </c>
      <c r="B630" s="129" t="s">
        <v>288</v>
      </c>
      <c r="C630" s="94"/>
      <c r="D630" s="14">
        <v>300500</v>
      </c>
      <c r="E630" s="14">
        <v>0</v>
      </c>
      <c r="F630" s="130">
        <v>0</v>
      </c>
      <c r="G630" s="94"/>
      <c r="H630" s="130">
        <v>300500</v>
      </c>
      <c r="I630" s="94"/>
      <c r="J630" s="94"/>
    </row>
    <row r="631" spans="1:10" x14ac:dyDescent="0.25">
      <c r="A631" s="5" t="s">
        <v>21</v>
      </c>
      <c r="B631" s="131" t="s">
        <v>289</v>
      </c>
      <c r="C631" s="94"/>
      <c r="D631" s="15">
        <v>300500</v>
      </c>
      <c r="E631" s="15">
        <v>0</v>
      </c>
      <c r="F631" s="132">
        <v>0</v>
      </c>
      <c r="G631" s="94"/>
      <c r="H631" s="132">
        <v>300500</v>
      </c>
      <c r="I631" s="94"/>
      <c r="J631" s="94"/>
    </row>
    <row r="632" spans="1:10" x14ac:dyDescent="0.25">
      <c r="A632" s="6" t="s">
        <v>22</v>
      </c>
      <c r="B632" s="125" t="s">
        <v>290</v>
      </c>
      <c r="C632" s="94"/>
      <c r="D632" s="16">
        <v>50000</v>
      </c>
      <c r="E632" s="16">
        <v>0</v>
      </c>
      <c r="F632" s="126">
        <v>0</v>
      </c>
      <c r="G632" s="94"/>
      <c r="H632" s="126">
        <v>50000</v>
      </c>
      <c r="I632" s="94"/>
      <c r="J632" s="94"/>
    </row>
    <row r="633" spans="1:10" x14ac:dyDescent="0.25">
      <c r="A633" s="7" t="s">
        <v>95</v>
      </c>
      <c r="B633" s="121" t="s">
        <v>96</v>
      </c>
      <c r="C633" s="94"/>
      <c r="D633" s="17">
        <v>50000</v>
      </c>
      <c r="E633" s="17">
        <v>0</v>
      </c>
      <c r="F633" s="122">
        <v>0</v>
      </c>
      <c r="G633" s="94"/>
      <c r="H633" s="122">
        <v>50000</v>
      </c>
      <c r="I633" s="94"/>
      <c r="J633" s="94"/>
    </row>
    <row r="634" spans="1:10" ht="22.5" x14ac:dyDescent="0.25">
      <c r="A634" s="7" t="s">
        <v>291</v>
      </c>
      <c r="B634" s="121" t="s">
        <v>292</v>
      </c>
      <c r="C634" s="94"/>
      <c r="D634" s="17">
        <v>50000</v>
      </c>
      <c r="E634" s="17">
        <v>0</v>
      </c>
      <c r="F634" s="122">
        <v>0</v>
      </c>
      <c r="G634" s="94"/>
      <c r="H634" s="122">
        <v>50000</v>
      </c>
      <c r="I634" s="94"/>
      <c r="J634" s="94"/>
    </row>
    <row r="635" spans="1:10" x14ac:dyDescent="0.25">
      <c r="A635" s="7" t="s">
        <v>28</v>
      </c>
      <c r="B635" s="121" t="s">
        <v>0</v>
      </c>
      <c r="C635" s="94"/>
      <c r="D635" s="17">
        <v>50000</v>
      </c>
      <c r="E635" s="17">
        <v>0</v>
      </c>
      <c r="F635" s="122">
        <v>0</v>
      </c>
      <c r="G635" s="94"/>
      <c r="H635" s="122">
        <v>50000</v>
      </c>
      <c r="I635" s="94"/>
      <c r="J635" s="94"/>
    </row>
    <row r="636" spans="1:10" x14ac:dyDescent="0.25">
      <c r="A636" s="8" t="s">
        <v>33</v>
      </c>
      <c r="B636" s="123" t="s">
        <v>34</v>
      </c>
      <c r="C636" s="94"/>
      <c r="D636" s="18">
        <v>50000</v>
      </c>
      <c r="E636" s="18">
        <v>0</v>
      </c>
      <c r="F636" s="124">
        <v>0</v>
      </c>
      <c r="G636" s="94"/>
      <c r="H636" s="124">
        <v>50000</v>
      </c>
      <c r="I636" s="94"/>
      <c r="J636" s="94"/>
    </row>
    <row r="637" spans="1:10" x14ac:dyDescent="0.25">
      <c r="A637" s="6" t="s">
        <v>31</v>
      </c>
      <c r="B637" s="125" t="s">
        <v>293</v>
      </c>
      <c r="C637" s="94"/>
      <c r="D637" s="16">
        <v>200000</v>
      </c>
      <c r="E637" s="16">
        <v>0</v>
      </c>
      <c r="F637" s="126">
        <v>0</v>
      </c>
      <c r="G637" s="94"/>
      <c r="H637" s="126">
        <v>200000</v>
      </c>
      <c r="I637" s="94"/>
      <c r="J637" s="94"/>
    </row>
    <row r="638" spans="1:10" x14ac:dyDescent="0.25">
      <c r="A638" s="7" t="s">
        <v>24</v>
      </c>
      <c r="B638" s="121" t="s">
        <v>25</v>
      </c>
      <c r="C638" s="94"/>
      <c r="D638" s="17">
        <v>150000</v>
      </c>
      <c r="E638" s="17">
        <v>0</v>
      </c>
      <c r="F638" s="122">
        <v>0</v>
      </c>
      <c r="G638" s="94"/>
      <c r="H638" s="122">
        <v>150000</v>
      </c>
      <c r="I638" s="94"/>
      <c r="J638" s="94"/>
    </row>
    <row r="639" spans="1:10" ht="22.5" x14ac:dyDescent="0.25">
      <c r="A639" s="7" t="s">
        <v>291</v>
      </c>
      <c r="B639" s="121" t="s">
        <v>292</v>
      </c>
      <c r="C639" s="94"/>
      <c r="D639" s="17">
        <v>150000</v>
      </c>
      <c r="E639" s="17">
        <v>0</v>
      </c>
      <c r="F639" s="122">
        <v>0</v>
      </c>
      <c r="G639" s="94"/>
      <c r="H639" s="122">
        <v>150000</v>
      </c>
      <c r="I639" s="94"/>
      <c r="J639" s="94"/>
    </row>
    <row r="640" spans="1:10" x14ac:dyDescent="0.25">
      <c r="A640" s="7" t="s">
        <v>28</v>
      </c>
      <c r="B640" s="121" t="s">
        <v>0</v>
      </c>
      <c r="C640" s="94"/>
      <c r="D640" s="17">
        <v>150000</v>
      </c>
      <c r="E640" s="17">
        <v>0</v>
      </c>
      <c r="F640" s="122">
        <v>0</v>
      </c>
      <c r="G640" s="94"/>
      <c r="H640" s="122">
        <v>150000</v>
      </c>
      <c r="I640" s="94"/>
      <c r="J640" s="94"/>
    </row>
    <row r="641" spans="1:10" x14ac:dyDescent="0.25">
      <c r="A641" s="8" t="s">
        <v>33</v>
      </c>
      <c r="B641" s="123" t="s">
        <v>34</v>
      </c>
      <c r="C641" s="94"/>
      <c r="D641" s="18">
        <v>150000</v>
      </c>
      <c r="E641" s="18">
        <v>0</v>
      </c>
      <c r="F641" s="124">
        <v>0</v>
      </c>
      <c r="G641" s="94"/>
      <c r="H641" s="124">
        <v>150000</v>
      </c>
      <c r="I641" s="94"/>
      <c r="J641" s="94"/>
    </row>
    <row r="642" spans="1:10" x14ac:dyDescent="0.25">
      <c r="A642" s="7" t="s">
        <v>95</v>
      </c>
      <c r="B642" s="121" t="s">
        <v>96</v>
      </c>
      <c r="C642" s="94"/>
      <c r="D642" s="17">
        <v>50000</v>
      </c>
      <c r="E642" s="17">
        <v>0</v>
      </c>
      <c r="F642" s="122">
        <v>0</v>
      </c>
      <c r="G642" s="94"/>
      <c r="H642" s="122">
        <v>50000</v>
      </c>
      <c r="I642" s="94"/>
      <c r="J642" s="94"/>
    </row>
    <row r="643" spans="1:10" ht="22.5" x14ac:dyDescent="0.25">
      <c r="A643" s="7" t="s">
        <v>291</v>
      </c>
      <c r="B643" s="121" t="s">
        <v>292</v>
      </c>
      <c r="C643" s="94"/>
      <c r="D643" s="17">
        <v>50000</v>
      </c>
      <c r="E643" s="17">
        <v>0</v>
      </c>
      <c r="F643" s="122">
        <v>0</v>
      </c>
      <c r="G643" s="94"/>
      <c r="H643" s="122">
        <v>50000</v>
      </c>
      <c r="I643" s="94"/>
      <c r="J643" s="94"/>
    </row>
    <row r="644" spans="1:10" x14ac:dyDescent="0.25">
      <c r="A644" s="7" t="s">
        <v>28</v>
      </c>
      <c r="B644" s="121" t="s">
        <v>0</v>
      </c>
      <c r="C644" s="94"/>
      <c r="D644" s="17">
        <v>50000</v>
      </c>
      <c r="E644" s="17">
        <v>0</v>
      </c>
      <c r="F644" s="122">
        <v>0</v>
      </c>
      <c r="G644" s="94"/>
      <c r="H644" s="122">
        <v>50000</v>
      </c>
      <c r="I644" s="94"/>
      <c r="J644" s="94"/>
    </row>
    <row r="645" spans="1:10" x14ac:dyDescent="0.25">
      <c r="A645" s="8" t="s">
        <v>33</v>
      </c>
      <c r="B645" s="123" t="s">
        <v>34</v>
      </c>
      <c r="C645" s="94"/>
      <c r="D645" s="18">
        <v>50000</v>
      </c>
      <c r="E645" s="18">
        <v>0</v>
      </c>
      <c r="F645" s="124">
        <v>0</v>
      </c>
      <c r="G645" s="94"/>
      <c r="H645" s="124">
        <v>50000</v>
      </c>
      <c r="I645" s="94"/>
      <c r="J645" s="94"/>
    </row>
    <row r="646" spans="1:10" x14ac:dyDescent="0.25">
      <c r="A646" s="6" t="s">
        <v>55</v>
      </c>
      <c r="B646" s="125" t="s">
        <v>294</v>
      </c>
      <c r="C646" s="94"/>
      <c r="D646" s="16">
        <v>10000</v>
      </c>
      <c r="E646" s="16">
        <v>0</v>
      </c>
      <c r="F646" s="126">
        <v>0</v>
      </c>
      <c r="G646" s="94"/>
      <c r="H646" s="126">
        <v>10000</v>
      </c>
      <c r="I646" s="94"/>
      <c r="J646" s="94"/>
    </row>
    <row r="647" spans="1:10" x14ac:dyDescent="0.25">
      <c r="A647" s="7" t="s">
        <v>35</v>
      </c>
      <c r="B647" s="121" t="s">
        <v>36</v>
      </c>
      <c r="C647" s="94"/>
      <c r="D647" s="17">
        <v>10000</v>
      </c>
      <c r="E647" s="17">
        <v>0</v>
      </c>
      <c r="F647" s="122">
        <v>0</v>
      </c>
      <c r="G647" s="94"/>
      <c r="H647" s="122">
        <v>10000</v>
      </c>
      <c r="I647" s="94"/>
      <c r="J647" s="94"/>
    </row>
    <row r="648" spans="1:10" ht="22.5" x14ac:dyDescent="0.25">
      <c r="A648" s="7" t="s">
        <v>291</v>
      </c>
      <c r="B648" s="121" t="s">
        <v>292</v>
      </c>
      <c r="C648" s="94"/>
      <c r="D648" s="17">
        <v>10000</v>
      </c>
      <c r="E648" s="17">
        <v>0</v>
      </c>
      <c r="F648" s="122">
        <v>0</v>
      </c>
      <c r="G648" s="94"/>
      <c r="H648" s="122">
        <v>10000</v>
      </c>
      <c r="I648" s="94"/>
      <c r="J648" s="94"/>
    </row>
    <row r="649" spans="1:10" x14ac:dyDescent="0.25">
      <c r="A649" s="7" t="s">
        <v>28</v>
      </c>
      <c r="B649" s="121" t="s">
        <v>0</v>
      </c>
      <c r="C649" s="94"/>
      <c r="D649" s="17">
        <v>10000</v>
      </c>
      <c r="E649" s="17">
        <v>0</v>
      </c>
      <c r="F649" s="122">
        <v>0</v>
      </c>
      <c r="G649" s="94"/>
      <c r="H649" s="122">
        <v>10000</v>
      </c>
      <c r="I649" s="94"/>
      <c r="J649" s="94"/>
    </row>
    <row r="650" spans="1:10" x14ac:dyDescent="0.25">
      <c r="A650" s="8" t="s">
        <v>33</v>
      </c>
      <c r="B650" s="123" t="s">
        <v>34</v>
      </c>
      <c r="C650" s="94"/>
      <c r="D650" s="18">
        <v>10000</v>
      </c>
      <c r="E650" s="18">
        <v>0</v>
      </c>
      <c r="F650" s="124">
        <v>0</v>
      </c>
      <c r="G650" s="94"/>
      <c r="H650" s="124">
        <v>10000</v>
      </c>
      <c r="I650" s="94"/>
      <c r="J650" s="94"/>
    </row>
    <row r="651" spans="1:10" x14ac:dyDescent="0.25">
      <c r="A651" s="6" t="s">
        <v>221</v>
      </c>
      <c r="B651" s="125" t="s">
        <v>295</v>
      </c>
      <c r="C651" s="94"/>
      <c r="D651" s="16">
        <v>10000</v>
      </c>
      <c r="E651" s="16">
        <v>0</v>
      </c>
      <c r="F651" s="126">
        <v>0</v>
      </c>
      <c r="G651" s="94"/>
      <c r="H651" s="126">
        <v>10000</v>
      </c>
      <c r="I651" s="94"/>
      <c r="J651" s="94"/>
    </row>
    <row r="652" spans="1:10" x14ac:dyDescent="0.25">
      <c r="A652" s="7" t="s">
        <v>35</v>
      </c>
      <c r="B652" s="121" t="s">
        <v>36</v>
      </c>
      <c r="C652" s="94"/>
      <c r="D652" s="17">
        <v>10000</v>
      </c>
      <c r="E652" s="17">
        <v>0</v>
      </c>
      <c r="F652" s="122">
        <v>0</v>
      </c>
      <c r="G652" s="94"/>
      <c r="H652" s="122">
        <v>10000</v>
      </c>
      <c r="I652" s="94"/>
      <c r="J652" s="94"/>
    </row>
    <row r="653" spans="1:10" ht="22.5" x14ac:dyDescent="0.25">
      <c r="A653" s="7" t="s">
        <v>296</v>
      </c>
      <c r="B653" s="121" t="s">
        <v>297</v>
      </c>
      <c r="C653" s="94"/>
      <c r="D653" s="17">
        <v>10000</v>
      </c>
      <c r="E653" s="17">
        <v>0</v>
      </c>
      <c r="F653" s="122">
        <v>0</v>
      </c>
      <c r="G653" s="94"/>
      <c r="H653" s="122">
        <v>10000</v>
      </c>
      <c r="I653" s="94"/>
      <c r="J653" s="94"/>
    </row>
    <row r="654" spans="1:10" x14ac:dyDescent="0.25">
      <c r="A654" s="7" t="s">
        <v>28</v>
      </c>
      <c r="B654" s="121" t="s">
        <v>0</v>
      </c>
      <c r="C654" s="94"/>
      <c r="D654" s="17">
        <v>10000</v>
      </c>
      <c r="E654" s="17">
        <v>0</v>
      </c>
      <c r="F654" s="122">
        <v>0</v>
      </c>
      <c r="G654" s="94"/>
      <c r="H654" s="122">
        <v>10000</v>
      </c>
      <c r="I654" s="94"/>
      <c r="J654" s="94"/>
    </row>
    <row r="655" spans="1:10" x14ac:dyDescent="0.25">
      <c r="A655" s="8" t="s">
        <v>85</v>
      </c>
      <c r="B655" s="123" t="s">
        <v>86</v>
      </c>
      <c r="C655" s="94"/>
      <c r="D655" s="18">
        <v>10000</v>
      </c>
      <c r="E655" s="18">
        <v>0</v>
      </c>
      <c r="F655" s="124">
        <v>0</v>
      </c>
      <c r="G655" s="94"/>
      <c r="H655" s="124">
        <v>10000</v>
      </c>
      <c r="I655" s="94"/>
      <c r="J655" s="94"/>
    </row>
    <row r="656" spans="1:10" x14ac:dyDescent="0.25">
      <c r="A656" s="6" t="s">
        <v>184</v>
      </c>
      <c r="B656" s="125" t="s">
        <v>298</v>
      </c>
      <c r="C656" s="94"/>
      <c r="D656" s="16">
        <v>4000</v>
      </c>
      <c r="E656" s="16">
        <v>0</v>
      </c>
      <c r="F656" s="126">
        <v>0</v>
      </c>
      <c r="G656" s="94"/>
      <c r="H656" s="126">
        <v>4000</v>
      </c>
      <c r="I656" s="94"/>
      <c r="J656" s="94"/>
    </row>
    <row r="657" spans="1:10" x14ac:dyDescent="0.25">
      <c r="A657" s="7" t="s">
        <v>24</v>
      </c>
      <c r="B657" s="121" t="s">
        <v>25</v>
      </c>
      <c r="C657" s="94"/>
      <c r="D657" s="17">
        <v>4000</v>
      </c>
      <c r="E657" s="17">
        <v>0</v>
      </c>
      <c r="F657" s="122">
        <v>0</v>
      </c>
      <c r="G657" s="94"/>
      <c r="H657" s="122">
        <v>4000</v>
      </c>
      <c r="I657" s="94"/>
      <c r="J657" s="94"/>
    </row>
    <row r="658" spans="1:10" ht="22.5" x14ac:dyDescent="0.25">
      <c r="A658" s="7" t="s">
        <v>296</v>
      </c>
      <c r="B658" s="121" t="s">
        <v>297</v>
      </c>
      <c r="C658" s="94"/>
      <c r="D658" s="17">
        <v>4000</v>
      </c>
      <c r="E658" s="17">
        <v>0</v>
      </c>
      <c r="F658" s="122">
        <v>0</v>
      </c>
      <c r="G658" s="94"/>
      <c r="H658" s="122">
        <v>4000</v>
      </c>
      <c r="I658" s="94"/>
      <c r="J658" s="94"/>
    </row>
    <row r="659" spans="1:10" x14ac:dyDescent="0.25">
      <c r="A659" s="7" t="s">
        <v>28</v>
      </c>
      <c r="B659" s="121" t="s">
        <v>0</v>
      </c>
      <c r="C659" s="94"/>
      <c r="D659" s="17">
        <v>4000</v>
      </c>
      <c r="E659" s="17">
        <v>0</v>
      </c>
      <c r="F659" s="122">
        <v>0</v>
      </c>
      <c r="G659" s="94"/>
      <c r="H659" s="122">
        <v>4000</v>
      </c>
      <c r="I659" s="94"/>
      <c r="J659" s="94"/>
    </row>
    <row r="660" spans="1:10" x14ac:dyDescent="0.25">
      <c r="A660" s="8" t="s">
        <v>33</v>
      </c>
      <c r="B660" s="123" t="s">
        <v>34</v>
      </c>
      <c r="C660" s="94"/>
      <c r="D660" s="18">
        <v>4000</v>
      </c>
      <c r="E660" s="18">
        <v>0</v>
      </c>
      <c r="F660" s="124">
        <v>0</v>
      </c>
      <c r="G660" s="94"/>
      <c r="H660" s="124">
        <v>4000</v>
      </c>
      <c r="I660" s="94"/>
      <c r="J660" s="94"/>
    </row>
    <row r="661" spans="1:10" x14ac:dyDescent="0.25">
      <c r="A661" s="6" t="s">
        <v>188</v>
      </c>
      <c r="B661" s="125" t="s">
        <v>299</v>
      </c>
      <c r="C661" s="94"/>
      <c r="D661" s="16">
        <v>11500</v>
      </c>
      <c r="E661" s="16">
        <v>0</v>
      </c>
      <c r="F661" s="126">
        <v>0</v>
      </c>
      <c r="G661" s="94"/>
      <c r="H661" s="126">
        <v>11500</v>
      </c>
      <c r="I661" s="94"/>
      <c r="J661" s="94"/>
    </row>
    <row r="662" spans="1:10" x14ac:dyDescent="0.25">
      <c r="A662" s="7" t="s">
        <v>35</v>
      </c>
      <c r="B662" s="121" t="s">
        <v>36</v>
      </c>
      <c r="C662" s="94"/>
      <c r="D662" s="17">
        <v>11500</v>
      </c>
      <c r="E662" s="17">
        <v>0</v>
      </c>
      <c r="F662" s="122">
        <v>0</v>
      </c>
      <c r="G662" s="94"/>
      <c r="H662" s="122">
        <v>11500</v>
      </c>
      <c r="I662" s="94"/>
      <c r="J662" s="94"/>
    </row>
    <row r="663" spans="1:10" ht="22.5" x14ac:dyDescent="0.25">
      <c r="A663" s="7" t="s">
        <v>296</v>
      </c>
      <c r="B663" s="121" t="s">
        <v>297</v>
      </c>
      <c r="C663" s="94"/>
      <c r="D663" s="17">
        <v>11500</v>
      </c>
      <c r="E663" s="17">
        <v>0</v>
      </c>
      <c r="F663" s="122">
        <v>0</v>
      </c>
      <c r="G663" s="94"/>
      <c r="H663" s="122">
        <v>11500</v>
      </c>
      <c r="I663" s="94"/>
      <c r="J663" s="94"/>
    </row>
    <row r="664" spans="1:10" x14ac:dyDescent="0.25">
      <c r="A664" s="7" t="s">
        <v>28</v>
      </c>
      <c r="B664" s="121" t="s">
        <v>0</v>
      </c>
      <c r="C664" s="94"/>
      <c r="D664" s="17">
        <v>11500</v>
      </c>
      <c r="E664" s="17">
        <v>0</v>
      </c>
      <c r="F664" s="122">
        <v>0</v>
      </c>
      <c r="G664" s="94"/>
      <c r="H664" s="122">
        <v>11500</v>
      </c>
      <c r="I664" s="94"/>
      <c r="J664" s="94"/>
    </row>
    <row r="665" spans="1:10" x14ac:dyDescent="0.25">
      <c r="A665" s="8" t="s">
        <v>63</v>
      </c>
      <c r="B665" s="123" t="s">
        <v>64</v>
      </c>
      <c r="C665" s="94"/>
      <c r="D665" s="18">
        <v>11500</v>
      </c>
      <c r="E665" s="18">
        <v>0</v>
      </c>
      <c r="F665" s="124">
        <v>0</v>
      </c>
      <c r="G665" s="94"/>
      <c r="H665" s="124">
        <v>11500</v>
      </c>
      <c r="I665" s="94"/>
      <c r="J665" s="94"/>
    </row>
    <row r="666" spans="1:10" x14ac:dyDescent="0.25">
      <c r="A666" s="6" t="s">
        <v>119</v>
      </c>
      <c r="B666" s="125" t="s">
        <v>300</v>
      </c>
      <c r="C666" s="94"/>
      <c r="D666" s="16">
        <v>15000</v>
      </c>
      <c r="E666" s="16">
        <v>0</v>
      </c>
      <c r="F666" s="126">
        <v>0</v>
      </c>
      <c r="G666" s="94"/>
      <c r="H666" s="126">
        <v>15000</v>
      </c>
      <c r="I666" s="94"/>
      <c r="J666" s="94"/>
    </row>
    <row r="667" spans="1:10" x14ac:dyDescent="0.25">
      <c r="A667" s="7" t="s">
        <v>35</v>
      </c>
      <c r="B667" s="121" t="s">
        <v>36</v>
      </c>
      <c r="C667" s="94"/>
      <c r="D667" s="17">
        <v>15000</v>
      </c>
      <c r="E667" s="17">
        <v>0</v>
      </c>
      <c r="F667" s="122">
        <v>0</v>
      </c>
      <c r="G667" s="94"/>
      <c r="H667" s="122">
        <v>15000</v>
      </c>
      <c r="I667" s="94"/>
      <c r="J667" s="94"/>
    </row>
    <row r="668" spans="1:10" ht="22.5" x14ac:dyDescent="0.25">
      <c r="A668" s="7" t="s">
        <v>190</v>
      </c>
      <c r="B668" s="121" t="s">
        <v>191</v>
      </c>
      <c r="C668" s="94"/>
      <c r="D668" s="17">
        <v>15000</v>
      </c>
      <c r="E668" s="17">
        <v>0</v>
      </c>
      <c r="F668" s="122">
        <v>0</v>
      </c>
      <c r="G668" s="94"/>
      <c r="H668" s="122">
        <v>15000</v>
      </c>
      <c r="I668" s="94"/>
      <c r="J668" s="94"/>
    </row>
    <row r="669" spans="1:10" x14ac:dyDescent="0.25">
      <c r="A669" s="7" t="s">
        <v>28</v>
      </c>
      <c r="B669" s="121" t="s">
        <v>0</v>
      </c>
      <c r="C669" s="94"/>
      <c r="D669" s="17">
        <v>15000</v>
      </c>
      <c r="E669" s="17">
        <v>0</v>
      </c>
      <c r="F669" s="122">
        <v>0</v>
      </c>
      <c r="G669" s="94"/>
      <c r="H669" s="122">
        <v>15000</v>
      </c>
      <c r="I669" s="94"/>
      <c r="J669" s="94"/>
    </row>
    <row r="670" spans="1:10" x14ac:dyDescent="0.25">
      <c r="A670" s="8" t="s">
        <v>63</v>
      </c>
      <c r="B670" s="123" t="s">
        <v>64</v>
      </c>
      <c r="C670" s="94"/>
      <c r="D670" s="18">
        <v>15000</v>
      </c>
      <c r="E670" s="18">
        <v>0</v>
      </c>
      <c r="F670" s="124">
        <v>0</v>
      </c>
      <c r="G670" s="94"/>
      <c r="H670" s="124">
        <v>15000</v>
      </c>
      <c r="I670" s="94"/>
      <c r="J670" s="94"/>
    </row>
    <row r="671" spans="1:10" x14ac:dyDescent="0.25">
      <c r="A671" s="4" t="s">
        <v>301</v>
      </c>
      <c r="B671" s="129" t="s">
        <v>302</v>
      </c>
      <c r="C671" s="94"/>
      <c r="D671" s="14">
        <v>1204370</v>
      </c>
      <c r="E671" s="14">
        <v>50000</v>
      </c>
      <c r="F671" s="130">
        <v>4.1500000000000004</v>
      </c>
      <c r="G671" s="94"/>
      <c r="H671" s="130">
        <v>1254370</v>
      </c>
      <c r="I671" s="94"/>
      <c r="J671" s="94"/>
    </row>
    <row r="672" spans="1:10" x14ac:dyDescent="0.25">
      <c r="A672" s="5" t="s">
        <v>21</v>
      </c>
      <c r="B672" s="131" t="s">
        <v>303</v>
      </c>
      <c r="C672" s="94"/>
      <c r="D672" s="15">
        <v>1204370</v>
      </c>
      <c r="E672" s="15">
        <v>50000</v>
      </c>
      <c r="F672" s="132">
        <v>4.1500000000000004</v>
      </c>
      <c r="G672" s="94"/>
      <c r="H672" s="132">
        <v>1254370</v>
      </c>
      <c r="I672" s="94"/>
      <c r="J672" s="94"/>
    </row>
    <row r="673" spans="1:10" x14ac:dyDescent="0.25">
      <c r="A673" s="6" t="s">
        <v>304</v>
      </c>
      <c r="B673" s="125" t="s">
        <v>305</v>
      </c>
      <c r="C673" s="94"/>
      <c r="D673" s="16">
        <v>600000</v>
      </c>
      <c r="E673" s="16">
        <v>0</v>
      </c>
      <c r="F673" s="126">
        <v>0</v>
      </c>
      <c r="G673" s="94"/>
      <c r="H673" s="126">
        <v>600000</v>
      </c>
      <c r="I673" s="94"/>
      <c r="J673" s="94"/>
    </row>
    <row r="674" spans="1:10" x14ac:dyDescent="0.25">
      <c r="A674" s="7" t="s">
        <v>35</v>
      </c>
      <c r="B674" s="121" t="s">
        <v>36</v>
      </c>
      <c r="C674" s="94"/>
      <c r="D674" s="17">
        <v>600000</v>
      </c>
      <c r="E674" s="17">
        <v>0</v>
      </c>
      <c r="F674" s="122">
        <v>0</v>
      </c>
      <c r="G674" s="94"/>
      <c r="H674" s="122">
        <v>600000</v>
      </c>
      <c r="I674" s="94"/>
      <c r="J674" s="94"/>
    </row>
    <row r="675" spans="1:10" ht="22.5" x14ac:dyDescent="0.25">
      <c r="A675" s="7" t="s">
        <v>306</v>
      </c>
      <c r="B675" s="121" t="s">
        <v>307</v>
      </c>
      <c r="C675" s="94"/>
      <c r="D675" s="17">
        <v>600000</v>
      </c>
      <c r="E675" s="17">
        <v>0</v>
      </c>
      <c r="F675" s="122">
        <v>0</v>
      </c>
      <c r="G675" s="94"/>
      <c r="H675" s="122">
        <v>600000</v>
      </c>
      <c r="I675" s="94"/>
      <c r="J675" s="94"/>
    </row>
    <row r="676" spans="1:10" x14ac:dyDescent="0.25">
      <c r="A676" s="7" t="s">
        <v>28</v>
      </c>
      <c r="B676" s="121" t="s">
        <v>0</v>
      </c>
      <c r="C676" s="94"/>
      <c r="D676" s="17">
        <v>600000</v>
      </c>
      <c r="E676" s="17">
        <v>0</v>
      </c>
      <c r="F676" s="122">
        <v>0</v>
      </c>
      <c r="G676" s="94"/>
      <c r="H676" s="122">
        <v>600000</v>
      </c>
      <c r="I676" s="94"/>
      <c r="J676" s="94"/>
    </row>
    <row r="677" spans="1:10" x14ac:dyDescent="0.25">
      <c r="A677" s="8" t="s">
        <v>33</v>
      </c>
      <c r="B677" s="123" t="s">
        <v>34</v>
      </c>
      <c r="C677" s="94"/>
      <c r="D677" s="18">
        <v>600000</v>
      </c>
      <c r="E677" s="18">
        <v>0</v>
      </c>
      <c r="F677" s="124">
        <v>0</v>
      </c>
      <c r="G677" s="94"/>
      <c r="H677" s="124">
        <v>600000</v>
      </c>
      <c r="I677" s="94"/>
      <c r="J677" s="94"/>
    </row>
    <row r="678" spans="1:10" x14ac:dyDescent="0.25">
      <c r="A678" s="6" t="s">
        <v>308</v>
      </c>
      <c r="B678" s="125" t="s">
        <v>309</v>
      </c>
      <c r="C678" s="94"/>
      <c r="D678" s="16">
        <v>120000</v>
      </c>
      <c r="E678" s="16">
        <v>0</v>
      </c>
      <c r="F678" s="126">
        <v>0</v>
      </c>
      <c r="G678" s="94"/>
      <c r="H678" s="126">
        <v>120000</v>
      </c>
      <c r="I678" s="94"/>
      <c r="J678" s="94"/>
    </row>
    <row r="679" spans="1:10" x14ac:dyDescent="0.25">
      <c r="A679" s="7" t="s">
        <v>24</v>
      </c>
      <c r="B679" s="121" t="s">
        <v>25</v>
      </c>
      <c r="C679" s="94"/>
      <c r="D679" s="17">
        <v>120000</v>
      </c>
      <c r="E679" s="17">
        <v>0</v>
      </c>
      <c r="F679" s="122">
        <v>0</v>
      </c>
      <c r="G679" s="94"/>
      <c r="H679" s="122">
        <v>120000</v>
      </c>
      <c r="I679" s="94"/>
      <c r="J679" s="94"/>
    </row>
    <row r="680" spans="1:10" ht="22.5" x14ac:dyDescent="0.25">
      <c r="A680" s="7" t="s">
        <v>306</v>
      </c>
      <c r="B680" s="121" t="s">
        <v>307</v>
      </c>
      <c r="C680" s="94"/>
      <c r="D680" s="17">
        <v>120000</v>
      </c>
      <c r="E680" s="17">
        <v>0</v>
      </c>
      <c r="F680" s="122">
        <v>0</v>
      </c>
      <c r="G680" s="94"/>
      <c r="H680" s="122">
        <v>120000</v>
      </c>
      <c r="I680" s="94"/>
      <c r="J680" s="94"/>
    </row>
    <row r="681" spans="1:10" x14ac:dyDescent="0.25">
      <c r="A681" s="7" t="s">
        <v>28</v>
      </c>
      <c r="B681" s="121" t="s">
        <v>0</v>
      </c>
      <c r="C681" s="94"/>
      <c r="D681" s="17">
        <v>120000</v>
      </c>
      <c r="E681" s="17">
        <v>0</v>
      </c>
      <c r="F681" s="122">
        <v>0</v>
      </c>
      <c r="G681" s="94"/>
      <c r="H681" s="122">
        <v>120000</v>
      </c>
      <c r="I681" s="94"/>
      <c r="J681" s="94"/>
    </row>
    <row r="682" spans="1:10" x14ac:dyDescent="0.25">
      <c r="A682" s="8" t="s">
        <v>63</v>
      </c>
      <c r="B682" s="123" t="s">
        <v>64</v>
      </c>
      <c r="C682" s="94"/>
      <c r="D682" s="18">
        <v>120000</v>
      </c>
      <c r="E682" s="18">
        <v>0</v>
      </c>
      <c r="F682" s="124">
        <v>0</v>
      </c>
      <c r="G682" s="94"/>
      <c r="H682" s="124">
        <v>120000</v>
      </c>
      <c r="I682" s="94"/>
      <c r="J682" s="94"/>
    </row>
    <row r="683" spans="1:10" x14ac:dyDescent="0.25">
      <c r="A683" s="6" t="s">
        <v>97</v>
      </c>
      <c r="B683" s="125" t="s">
        <v>310</v>
      </c>
      <c r="C683" s="94"/>
      <c r="D683" s="16">
        <v>0</v>
      </c>
      <c r="E683" s="16">
        <v>50000</v>
      </c>
      <c r="F683" s="126">
        <v>100</v>
      </c>
      <c r="G683" s="94"/>
      <c r="H683" s="126">
        <v>50000</v>
      </c>
      <c r="I683" s="94"/>
      <c r="J683" s="94"/>
    </row>
    <row r="684" spans="1:10" x14ac:dyDescent="0.25">
      <c r="A684" s="7" t="s">
        <v>35</v>
      </c>
      <c r="B684" s="121" t="s">
        <v>36</v>
      </c>
      <c r="C684" s="94"/>
      <c r="D684" s="17">
        <v>0</v>
      </c>
      <c r="E684" s="17">
        <v>50000</v>
      </c>
      <c r="F684" s="122">
        <v>100</v>
      </c>
      <c r="G684" s="94"/>
      <c r="H684" s="122">
        <v>50000</v>
      </c>
      <c r="I684" s="94"/>
      <c r="J684" s="94"/>
    </row>
    <row r="685" spans="1:10" ht="22.5" x14ac:dyDescent="0.25">
      <c r="A685" s="7" t="s">
        <v>306</v>
      </c>
      <c r="B685" s="121" t="s">
        <v>307</v>
      </c>
      <c r="C685" s="94"/>
      <c r="D685" s="17">
        <v>0</v>
      </c>
      <c r="E685" s="17">
        <v>50000</v>
      </c>
      <c r="F685" s="122">
        <v>100</v>
      </c>
      <c r="G685" s="94"/>
      <c r="H685" s="122">
        <v>50000</v>
      </c>
      <c r="I685" s="94"/>
      <c r="J685" s="94"/>
    </row>
    <row r="686" spans="1:10" x14ac:dyDescent="0.25">
      <c r="A686" s="7" t="s">
        <v>28</v>
      </c>
      <c r="B686" s="121" t="s">
        <v>0</v>
      </c>
      <c r="C686" s="94"/>
      <c r="D686" s="17">
        <v>0</v>
      </c>
      <c r="E686" s="17">
        <v>50000</v>
      </c>
      <c r="F686" s="122">
        <v>100</v>
      </c>
      <c r="G686" s="94"/>
      <c r="H686" s="122">
        <v>50000</v>
      </c>
      <c r="I686" s="94"/>
      <c r="J686" s="94"/>
    </row>
    <row r="687" spans="1:10" x14ac:dyDescent="0.25">
      <c r="A687" s="8" t="s">
        <v>63</v>
      </c>
      <c r="B687" s="123" t="s">
        <v>64</v>
      </c>
      <c r="C687" s="94"/>
      <c r="D687" s="18">
        <v>0</v>
      </c>
      <c r="E687" s="18">
        <v>50000</v>
      </c>
      <c r="F687" s="124">
        <v>100</v>
      </c>
      <c r="G687" s="94"/>
      <c r="H687" s="124">
        <v>50000</v>
      </c>
      <c r="I687" s="94"/>
      <c r="J687" s="94"/>
    </row>
    <row r="688" spans="1:10" ht="22.5" x14ac:dyDescent="0.25">
      <c r="A688" s="6" t="s">
        <v>160</v>
      </c>
      <c r="B688" s="125" t="s">
        <v>311</v>
      </c>
      <c r="C688" s="94"/>
      <c r="D688" s="16">
        <v>280000</v>
      </c>
      <c r="E688" s="16">
        <v>0</v>
      </c>
      <c r="F688" s="126">
        <v>0</v>
      </c>
      <c r="G688" s="94"/>
      <c r="H688" s="126">
        <v>280000</v>
      </c>
      <c r="I688" s="94"/>
      <c r="J688" s="94"/>
    </row>
    <row r="689" spans="1:10" x14ac:dyDescent="0.25">
      <c r="A689" s="7" t="s">
        <v>35</v>
      </c>
      <c r="B689" s="121" t="s">
        <v>36</v>
      </c>
      <c r="C689" s="94"/>
      <c r="D689" s="17">
        <v>280000</v>
      </c>
      <c r="E689" s="17">
        <v>0</v>
      </c>
      <c r="F689" s="122">
        <v>0</v>
      </c>
      <c r="G689" s="94"/>
      <c r="H689" s="122">
        <v>280000</v>
      </c>
      <c r="I689" s="94"/>
      <c r="J689" s="94"/>
    </row>
    <row r="690" spans="1:10" ht="22.5" x14ac:dyDescent="0.25">
      <c r="A690" s="7" t="s">
        <v>306</v>
      </c>
      <c r="B690" s="121" t="s">
        <v>307</v>
      </c>
      <c r="C690" s="94"/>
      <c r="D690" s="17">
        <v>280000</v>
      </c>
      <c r="E690" s="17">
        <v>0</v>
      </c>
      <c r="F690" s="122">
        <v>0</v>
      </c>
      <c r="G690" s="94"/>
      <c r="H690" s="122">
        <v>280000</v>
      </c>
      <c r="I690" s="94"/>
      <c r="J690" s="94"/>
    </row>
    <row r="691" spans="1:10" x14ac:dyDescent="0.25">
      <c r="A691" s="7" t="s">
        <v>28</v>
      </c>
      <c r="B691" s="121" t="s">
        <v>0</v>
      </c>
      <c r="C691" s="94"/>
      <c r="D691" s="17">
        <v>280000</v>
      </c>
      <c r="E691" s="17">
        <v>0</v>
      </c>
      <c r="F691" s="122">
        <v>0</v>
      </c>
      <c r="G691" s="94"/>
      <c r="H691" s="122">
        <v>280000</v>
      </c>
      <c r="I691" s="94"/>
      <c r="J691" s="94"/>
    </row>
    <row r="692" spans="1:10" x14ac:dyDescent="0.25">
      <c r="A692" s="8" t="s">
        <v>245</v>
      </c>
      <c r="B692" s="123" t="s">
        <v>246</v>
      </c>
      <c r="C692" s="94"/>
      <c r="D692" s="18">
        <v>280000</v>
      </c>
      <c r="E692" s="18">
        <v>0</v>
      </c>
      <c r="F692" s="124">
        <v>0</v>
      </c>
      <c r="G692" s="94"/>
      <c r="H692" s="124">
        <v>280000</v>
      </c>
      <c r="I692" s="94"/>
      <c r="J692" s="94"/>
    </row>
    <row r="693" spans="1:10" ht="22.5" x14ac:dyDescent="0.25">
      <c r="A693" s="6" t="s">
        <v>213</v>
      </c>
      <c r="B693" s="125" t="s">
        <v>312</v>
      </c>
      <c r="C693" s="94"/>
      <c r="D693" s="16">
        <v>204370</v>
      </c>
      <c r="E693" s="16">
        <v>0</v>
      </c>
      <c r="F693" s="126">
        <v>0</v>
      </c>
      <c r="G693" s="94"/>
      <c r="H693" s="126">
        <v>204370</v>
      </c>
      <c r="I693" s="94"/>
      <c r="J693" s="94"/>
    </row>
    <row r="694" spans="1:10" x14ac:dyDescent="0.25">
      <c r="A694" s="7" t="s">
        <v>313</v>
      </c>
      <c r="B694" s="121" t="s">
        <v>314</v>
      </c>
      <c r="C694" s="94"/>
      <c r="D694" s="17">
        <v>765.09</v>
      </c>
      <c r="E694" s="17">
        <v>0</v>
      </c>
      <c r="F694" s="122">
        <v>0</v>
      </c>
      <c r="G694" s="94"/>
      <c r="H694" s="122">
        <v>765.09</v>
      </c>
      <c r="I694" s="94"/>
      <c r="J694" s="94"/>
    </row>
    <row r="695" spans="1:10" ht="22.5" x14ac:dyDescent="0.25">
      <c r="A695" s="7" t="s">
        <v>306</v>
      </c>
      <c r="B695" s="121" t="s">
        <v>307</v>
      </c>
      <c r="C695" s="94"/>
      <c r="D695" s="17">
        <v>765.09</v>
      </c>
      <c r="E695" s="17">
        <v>0</v>
      </c>
      <c r="F695" s="122">
        <v>0</v>
      </c>
      <c r="G695" s="94"/>
      <c r="H695" s="122">
        <v>765.09</v>
      </c>
      <c r="I695" s="94"/>
      <c r="J695" s="94"/>
    </row>
    <row r="696" spans="1:10" x14ac:dyDescent="0.25">
      <c r="A696" s="7" t="s">
        <v>28</v>
      </c>
      <c r="B696" s="121" t="s">
        <v>0</v>
      </c>
      <c r="C696" s="94"/>
      <c r="D696" s="17">
        <v>765.09</v>
      </c>
      <c r="E696" s="17">
        <v>0</v>
      </c>
      <c r="F696" s="122">
        <v>0</v>
      </c>
      <c r="G696" s="94"/>
      <c r="H696" s="122">
        <v>765.09</v>
      </c>
      <c r="I696" s="94"/>
      <c r="J696" s="94"/>
    </row>
    <row r="697" spans="1:10" x14ac:dyDescent="0.25">
      <c r="A697" s="8" t="s">
        <v>135</v>
      </c>
      <c r="B697" s="123" t="s">
        <v>136</v>
      </c>
      <c r="C697" s="94"/>
      <c r="D697" s="18">
        <v>765.09</v>
      </c>
      <c r="E697" s="18">
        <v>0</v>
      </c>
      <c r="F697" s="124">
        <v>0</v>
      </c>
      <c r="G697" s="94"/>
      <c r="H697" s="124">
        <v>765.09</v>
      </c>
      <c r="I697" s="94"/>
      <c r="J697" s="94"/>
    </row>
    <row r="698" spans="1:10" x14ac:dyDescent="0.25">
      <c r="A698" s="7" t="s">
        <v>158</v>
      </c>
      <c r="B698" s="121" t="s">
        <v>159</v>
      </c>
      <c r="C698" s="94"/>
      <c r="D698" s="17">
        <v>111187.5</v>
      </c>
      <c r="E698" s="17">
        <v>0</v>
      </c>
      <c r="F698" s="122">
        <v>0</v>
      </c>
      <c r="G698" s="94"/>
      <c r="H698" s="122">
        <v>111187.5</v>
      </c>
      <c r="I698" s="94"/>
      <c r="J698" s="94"/>
    </row>
    <row r="699" spans="1:10" ht="22.5" x14ac:dyDescent="0.25">
      <c r="A699" s="7" t="s">
        <v>306</v>
      </c>
      <c r="B699" s="121" t="s">
        <v>307</v>
      </c>
      <c r="C699" s="94"/>
      <c r="D699" s="17">
        <v>111187.5</v>
      </c>
      <c r="E699" s="17">
        <v>0</v>
      </c>
      <c r="F699" s="122">
        <v>0</v>
      </c>
      <c r="G699" s="94"/>
      <c r="H699" s="122">
        <v>111187.5</v>
      </c>
      <c r="I699" s="94"/>
      <c r="J699" s="94"/>
    </row>
    <row r="700" spans="1:10" x14ac:dyDescent="0.25">
      <c r="A700" s="7" t="s">
        <v>28</v>
      </c>
      <c r="B700" s="121" t="s">
        <v>0</v>
      </c>
      <c r="C700" s="94"/>
      <c r="D700" s="17">
        <v>111187.5</v>
      </c>
      <c r="E700" s="17">
        <v>0</v>
      </c>
      <c r="F700" s="122">
        <v>0</v>
      </c>
      <c r="G700" s="94"/>
      <c r="H700" s="122">
        <v>111187.5</v>
      </c>
      <c r="I700" s="94"/>
      <c r="J700" s="94"/>
    </row>
    <row r="701" spans="1:10" x14ac:dyDescent="0.25">
      <c r="A701" s="8" t="s">
        <v>135</v>
      </c>
      <c r="B701" s="123" t="s">
        <v>136</v>
      </c>
      <c r="C701" s="94"/>
      <c r="D701" s="18">
        <v>111187.5</v>
      </c>
      <c r="E701" s="18">
        <v>0</v>
      </c>
      <c r="F701" s="124">
        <v>0</v>
      </c>
      <c r="G701" s="94"/>
      <c r="H701" s="124">
        <v>111187.5</v>
      </c>
      <c r="I701" s="94"/>
      <c r="J701" s="94"/>
    </row>
    <row r="702" spans="1:10" x14ac:dyDescent="0.25">
      <c r="A702" s="7" t="s">
        <v>281</v>
      </c>
      <c r="B702" s="121" t="s">
        <v>282</v>
      </c>
      <c r="C702" s="94"/>
      <c r="D702" s="17">
        <v>92417.41</v>
      </c>
      <c r="E702" s="17">
        <v>0</v>
      </c>
      <c r="F702" s="122">
        <v>0</v>
      </c>
      <c r="G702" s="94"/>
      <c r="H702" s="122">
        <v>92417.41</v>
      </c>
      <c r="I702" s="94"/>
      <c r="J702" s="94"/>
    </row>
    <row r="703" spans="1:10" ht="22.5" x14ac:dyDescent="0.25">
      <c r="A703" s="7" t="s">
        <v>306</v>
      </c>
      <c r="B703" s="121" t="s">
        <v>307</v>
      </c>
      <c r="C703" s="94"/>
      <c r="D703" s="17">
        <v>92417.41</v>
      </c>
      <c r="E703" s="17">
        <v>0</v>
      </c>
      <c r="F703" s="122">
        <v>0</v>
      </c>
      <c r="G703" s="94"/>
      <c r="H703" s="122">
        <v>92417.41</v>
      </c>
      <c r="I703" s="94"/>
      <c r="J703" s="94"/>
    </row>
    <row r="704" spans="1:10" x14ac:dyDescent="0.25">
      <c r="A704" s="7" t="s">
        <v>28</v>
      </c>
      <c r="B704" s="121" t="s">
        <v>0</v>
      </c>
      <c r="C704" s="94"/>
      <c r="D704" s="17">
        <v>92417.41</v>
      </c>
      <c r="E704" s="17">
        <v>0</v>
      </c>
      <c r="F704" s="122">
        <v>0</v>
      </c>
      <c r="G704" s="94"/>
      <c r="H704" s="122">
        <v>92417.41</v>
      </c>
      <c r="I704" s="94"/>
      <c r="J704" s="94"/>
    </row>
    <row r="705" spans="1:10" x14ac:dyDescent="0.25">
      <c r="A705" s="8" t="s">
        <v>135</v>
      </c>
      <c r="B705" s="123" t="s">
        <v>136</v>
      </c>
      <c r="C705" s="94"/>
      <c r="D705" s="18">
        <v>92417.41</v>
      </c>
      <c r="E705" s="18">
        <v>0</v>
      </c>
      <c r="F705" s="124">
        <v>0</v>
      </c>
      <c r="G705" s="94"/>
      <c r="H705" s="124">
        <v>92417.41</v>
      </c>
      <c r="I705" s="94"/>
      <c r="J705" s="94"/>
    </row>
    <row r="706" spans="1:10" x14ac:dyDescent="0.25">
      <c r="A706" s="4" t="s">
        <v>315</v>
      </c>
      <c r="B706" s="129" t="s">
        <v>316</v>
      </c>
      <c r="C706" s="94"/>
      <c r="D706" s="14">
        <v>889500</v>
      </c>
      <c r="E706" s="14">
        <v>130000</v>
      </c>
      <c r="F706" s="130">
        <v>14.61</v>
      </c>
      <c r="G706" s="94"/>
      <c r="H706" s="130">
        <v>1019500</v>
      </c>
      <c r="I706" s="94"/>
      <c r="J706" s="94"/>
    </row>
    <row r="707" spans="1:10" x14ac:dyDescent="0.25">
      <c r="A707" s="5" t="s">
        <v>21</v>
      </c>
      <c r="B707" s="131" t="s">
        <v>317</v>
      </c>
      <c r="C707" s="94"/>
      <c r="D707" s="15">
        <v>363500</v>
      </c>
      <c r="E707" s="15">
        <v>150000</v>
      </c>
      <c r="F707" s="132">
        <v>41.27</v>
      </c>
      <c r="G707" s="94"/>
      <c r="H707" s="132">
        <v>513500</v>
      </c>
      <c r="I707" s="94"/>
      <c r="J707" s="94"/>
    </row>
    <row r="708" spans="1:10" x14ac:dyDescent="0.25">
      <c r="A708" s="6" t="s">
        <v>81</v>
      </c>
      <c r="B708" s="125" t="s">
        <v>318</v>
      </c>
      <c r="C708" s="94"/>
      <c r="D708" s="16">
        <v>5000</v>
      </c>
      <c r="E708" s="16">
        <v>0</v>
      </c>
      <c r="F708" s="126">
        <v>0</v>
      </c>
      <c r="G708" s="94"/>
      <c r="H708" s="126">
        <v>5000</v>
      </c>
      <c r="I708" s="94"/>
      <c r="J708" s="94"/>
    </row>
    <row r="709" spans="1:10" x14ac:dyDescent="0.25">
      <c r="A709" s="7" t="s">
        <v>35</v>
      </c>
      <c r="B709" s="121" t="s">
        <v>36</v>
      </c>
      <c r="C709" s="94"/>
      <c r="D709" s="17">
        <v>5000</v>
      </c>
      <c r="E709" s="17">
        <v>0</v>
      </c>
      <c r="F709" s="122">
        <v>0</v>
      </c>
      <c r="G709" s="94"/>
      <c r="H709" s="122">
        <v>5000</v>
      </c>
      <c r="I709" s="94"/>
      <c r="J709" s="94"/>
    </row>
    <row r="710" spans="1:10" ht="22.5" x14ac:dyDescent="0.25">
      <c r="A710" s="7" t="s">
        <v>319</v>
      </c>
      <c r="B710" s="121" t="s">
        <v>320</v>
      </c>
      <c r="C710" s="94"/>
      <c r="D710" s="17">
        <v>5000</v>
      </c>
      <c r="E710" s="17">
        <v>0</v>
      </c>
      <c r="F710" s="122">
        <v>0</v>
      </c>
      <c r="G710" s="94"/>
      <c r="H710" s="122">
        <v>5000</v>
      </c>
      <c r="I710" s="94"/>
      <c r="J710" s="94"/>
    </row>
    <row r="711" spans="1:10" x14ac:dyDescent="0.25">
      <c r="A711" s="7" t="s">
        <v>28</v>
      </c>
      <c r="B711" s="121" t="s">
        <v>0</v>
      </c>
      <c r="C711" s="94"/>
      <c r="D711" s="17">
        <v>5000</v>
      </c>
      <c r="E711" s="17">
        <v>0</v>
      </c>
      <c r="F711" s="122">
        <v>0</v>
      </c>
      <c r="G711" s="94"/>
      <c r="H711" s="122">
        <v>5000</v>
      </c>
      <c r="I711" s="94"/>
      <c r="J711" s="94"/>
    </row>
    <row r="712" spans="1:10" x14ac:dyDescent="0.25">
      <c r="A712" s="8" t="s">
        <v>33</v>
      </c>
      <c r="B712" s="123" t="s">
        <v>34</v>
      </c>
      <c r="C712" s="94"/>
      <c r="D712" s="18">
        <v>5000</v>
      </c>
      <c r="E712" s="18">
        <v>0</v>
      </c>
      <c r="F712" s="124">
        <v>0</v>
      </c>
      <c r="G712" s="94"/>
      <c r="H712" s="124">
        <v>5000</v>
      </c>
      <c r="I712" s="94"/>
      <c r="J712" s="94"/>
    </row>
    <row r="713" spans="1:10" x14ac:dyDescent="0.25">
      <c r="A713" s="6" t="s">
        <v>321</v>
      </c>
      <c r="B713" s="125" t="s">
        <v>322</v>
      </c>
      <c r="C713" s="94"/>
      <c r="D713" s="16">
        <v>300000</v>
      </c>
      <c r="E713" s="16">
        <v>0</v>
      </c>
      <c r="F713" s="126">
        <v>0</v>
      </c>
      <c r="G713" s="94"/>
      <c r="H713" s="126">
        <v>300000</v>
      </c>
      <c r="I713" s="94"/>
      <c r="J713" s="94"/>
    </row>
    <row r="714" spans="1:10" x14ac:dyDescent="0.25">
      <c r="A714" s="7" t="s">
        <v>35</v>
      </c>
      <c r="B714" s="121" t="s">
        <v>36</v>
      </c>
      <c r="C714" s="94"/>
      <c r="D714" s="17">
        <v>300000</v>
      </c>
      <c r="E714" s="17">
        <v>0</v>
      </c>
      <c r="F714" s="122">
        <v>0</v>
      </c>
      <c r="G714" s="94"/>
      <c r="H714" s="122">
        <v>300000</v>
      </c>
      <c r="I714" s="94"/>
      <c r="J714" s="94"/>
    </row>
    <row r="715" spans="1:10" ht="22.5" x14ac:dyDescent="0.25">
      <c r="A715" s="7" t="s">
        <v>319</v>
      </c>
      <c r="B715" s="121" t="s">
        <v>320</v>
      </c>
      <c r="C715" s="94"/>
      <c r="D715" s="17">
        <v>300000</v>
      </c>
      <c r="E715" s="17">
        <v>0</v>
      </c>
      <c r="F715" s="122">
        <v>0</v>
      </c>
      <c r="G715" s="94"/>
      <c r="H715" s="122">
        <v>300000</v>
      </c>
      <c r="I715" s="94"/>
      <c r="J715" s="94"/>
    </row>
    <row r="716" spans="1:10" x14ac:dyDescent="0.25">
      <c r="A716" s="7" t="s">
        <v>28</v>
      </c>
      <c r="B716" s="121" t="s">
        <v>0</v>
      </c>
      <c r="C716" s="94"/>
      <c r="D716" s="17">
        <v>300000</v>
      </c>
      <c r="E716" s="17">
        <v>0</v>
      </c>
      <c r="F716" s="122">
        <v>0</v>
      </c>
      <c r="G716" s="94"/>
      <c r="H716" s="122">
        <v>300000</v>
      </c>
      <c r="I716" s="94"/>
      <c r="J716" s="94"/>
    </row>
    <row r="717" spans="1:10" x14ac:dyDescent="0.25">
      <c r="A717" s="8" t="s">
        <v>33</v>
      </c>
      <c r="B717" s="123" t="s">
        <v>34</v>
      </c>
      <c r="C717" s="94"/>
      <c r="D717" s="18">
        <v>300000</v>
      </c>
      <c r="E717" s="18">
        <v>0</v>
      </c>
      <c r="F717" s="124">
        <v>0</v>
      </c>
      <c r="G717" s="94"/>
      <c r="H717" s="124">
        <v>300000</v>
      </c>
      <c r="I717" s="94"/>
      <c r="J717" s="94"/>
    </row>
    <row r="718" spans="1:10" x14ac:dyDescent="0.25">
      <c r="A718" s="6" t="s">
        <v>323</v>
      </c>
      <c r="B718" s="125" t="s">
        <v>324</v>
      </c>
      <c r="C718" s="94"/>
      <c r="D718" s="16">
        <v>0</v>
      </c>
      <c r="E718" s="16">
        <v>150000</v>
      </c>
      <c r="F718" s="126">
        <v>100</v>
      </c>
      <c r="G718" s="94"/>
      <c r="H718" s="126">
        <v>150000</v>
      </c>
      <c r="I718" s="94"/>
      <c r="J718" s="94"/>
    </row>
    <row r="719" spans="1:10" x14ac:dyDescent="0.25">
      <c r="A719" s="7" t="s">
        <v>24</v>
      </c>
      <c r="B719" s="121" t="s">
        <v>25</v>
      </c>
      <c r="C719" s="94"/>
      <c r="D719" s="17">
        <v>0</v>
      </c>
      <c r="E719" s="17">
        <v>80000</v>
      </c>
      <c r="F719" s="122">
        <v>100</v>
      </c>
      <c r="G719" s="94"/>
      <c r="H719" s="122">
        <v>80000</v>
      </c>
      <c r="I719" s="94"/>
      <c r="J719" s="94"/>
    </row>
    <row r="720" spans="1:10" ht="22.5" x14ac:dyDescent="0.25">
      <c r="A720" s="7" t="s">
        <v>325</v>
      </c>
      <c r="B720" s="121" t="s">
        <v>326</v>
      </c>
      <c r="C720" s="94"/>
      <c r="D720" s="17">
        <v>0</v>
      </c>
      <c r="E720" s="17">
        <v>80000</v>
      </c>
      <c r="F720" s="122">
        <v>100</v>
      </c>
      <c r="G720" s="94"/>
      <c r="H720" s="122">
        <v>80000</v>
      </c>
      <c r="I720" s="94"/>
      <c r="J720" s="94"/>
    </row>
    <row r="721" spans="1:10" x14ac:dyDescent="0.25">
      <c r="A721" s="7" t="s">
        <v>28</v>
      </c>
      <c r="B721" s="121" t="s">
        <v>0</v>
      </c>
      <c r="C721" s="94"/>
      <c r="D721" s="17">
        <v>0</v>
      </c>
      <c r="E721" s="17">
        <v>80000</v>
      </c>
      <c r="F721" s="122">
        <v>100</v>
      </c>
      <c r="G721" s="94"/>
      <c r="H721" s="122">
        <v>80000</v>
      </c>
      <c r="I721" s="94"/>
      <c r="J721" s="94"/>
    </row>
    <row r="722" spans="1:10" x14ac:dyDescent="0.25">
      <c r="A722" s="8" t="s">
        <v>135</v>
      </c>
      <c r="B722" s="123" t="s">
        <v>136</v>
      </c>
      <c r="C722" s="94"/>
      <c r="D722" s="18">
        <v>0</v>
      </c>
      <c r="E722" s="18">
        <v>80000</v>
      </c>
      <c r="F722" s="124">
        <v>100</v>
      </c>
      <c r="G722" s="94"/>
      <c r="H722" s="124">
        <v>80000</v>
      </c>
      <c r="I722" s="94"/>
      <c r="J722" s="94"/>
    </row>
    <row r="723" spans="1:10" x14ac:dyDescent="0.25">
      <c r="A723" s="7" t="s">
        <v>180</v>
      </c>
      <c r="B723" s="121" t="s">
        <v>181</v>
      </c>
      <c r="C723" s="94"/>
      <c r="D723" s="17">
        <v>0</v>
      </c>
      <c r="E723" s="17">
        <v>70000</v>
      </c>
      <c r="F723" s="122">
        <v>100</v>
      </c>
      <c r="G723" s="94"/>
      <c r="H723" s="122">
        <v>70000</v>
      </c>
      <c r="I723" s="94"/>
      <c r="J723" s="94"/>
    </row>
    <row r="724" spans="1:10" ht="22.5" x14ac:dyDescent="0.25">
      <c r="A724" s="7" t="s">
        <v>325</v>
      </c>
      <c r="B724" s="121" t="s">
        <v>326</v>
      </c>
      <c r="C724" s="94"/>
      <c r="D724" s="17">
        <v>0</v>
      </c>
      <c r="E724" s="17">
        <v>70000</v>
      </c>
      <c r="F724" s="122">
        <v>100</v>
      </c>
      <c r="G724" s="94"/>
      <c r="H724" s="122">
        <v>70000</v>
      </c>
      <c r="I724" s="94"/>
      <c r="J724" s="94"/>
    </row>
    <row r="725" spans="1:10" x14ac:dyDescent="0.25">
      <c r="A725" s="7" t="s">
        <v>28</v>
      </c>
      <c r="B725" s="121" t="s">
        <v>0</v>
      </c>
      <c r="C725" s="94"/>
      <c r="D725" s="17">
        <v>0</v>
      </c>
      <c r="E725" s="17">
        <v>70000</v>
      </c>
      <c r="F725" s="122">
        <v>100</v>
      </c>
      <c r="G725" s="94"/>
      <c r="H725" s="122">
        <v>70000</v>
      </c>
      <c r="I725" s="94"/>
      <c r="J725" s="94"/>
    </row>
    <row r="726" spans="1:10" x14ac:dyDescent="0.25">
      <c r="A726" s="8" t="s">
        <v>135</v>
      </c>
      <c r="B726" s="123" t="s">
        <v>136</v>
      </c>
      <c r="C726" s="94"/>
      <c r="D726" s="18">
        <v>0</v>
      </c>
      <c r="E726" s="18">
        <v>70000</v>
      </c>
      <c r="F726" s="124">
        <v>100</v>
      </c>
      <c r="G726" s="94"/>
      <c r="H726" s="124">
        <v>70000</v>
      </c>
      <c r="I726" s="94"/>
      <c r="J726" s="94"/>
    </row>
    <row r="727" spans="1:10" ht="22.5" x14ac:dyDescent="0.25">
      <c r="A727" s="6" t="s">
        <v>327</v>
      </c>
      <c r="B727" s="125" t="s">
        <v>328</v>
      </c>
      <c r="C727" s="94"/>
      <c r="D727" s="16">
        <v>58500</v>
      </c>
      <c r="E727" s="16">
        <v>0</v>
      </c>
      <c r="F727" s="126">
        <v>0</v>
      </c>
      <c r="G727" s="94"/>
      <c r="H727" s="126">
        <v>58500</v>
      </c>
      <c r="I727" s="94"/>
      <c r="J727" s="94"/>
    </row>
    <row r="728" spans="1:10" x14ac:dyDescent="0.25">
      <c r="A728" s="7" t="s">
        <v>236</v>
      </c>
      <c r="B728" s="121" t="s">
        <v>237</v>
      </c>
      <c r="C728" s="94"/>
      <c r="D728" s="17">
        <v>58500</v>
      </c>
      <c r="E728" s="17">
        <v>0</v>
      </c>
      <c r="F728" s="122">
        <v>0</v>
      </c>
      <c r="G728" s="94"/>
      <c r="H728" s="122">
        <v>58500</v>
      </c>
      <c r="I728" s="94"/>
      <c r="J728" s="94"/>
    </row>
    <row r="729" spans="1:10" ht="22.5" x14ac:dyDescent="0.25">
      <c r="A729" s="7" t="s">
        <v>319</v>
      </c>
      <c r="B729" s="121" t="s">
        <v>320</v>
      </c>
      <c r="C729" s="94"/>
      <c r="D729" s="17">
        <v>58500</v>
      </c>
      <c r="E729" s="17">
        <v>0</v>
      </c>
      <c r="F729" s="122">
        <v>0</v>
      </c>
      <c r="G729" s="94"/>
      <c r="H729" s="122">
        <v>58500</v>
      </c>
      <c r="I729" s="94"/>
      <c r="J729" s="94"/>
    </row>
    <row r="730" spans="1:10" x14ac:dyDescent="0.25">
      <c r="A730" s="7" t="s">
        <v>28</v>
      </c>
      <c r="B730" s="121" t="s">
        <v>0</v>
      </c>
      <c r="C730" s="94"/>
      <c r="D730" s="17">
        <v>58500</v>
      </c>
      <c r="E730" s="17">
        <v>0</v>
      </c>
      <c r="F730" s="122">
        <v>0</v>
      </c>
      <c r="G730" s="94"/>
      <c r="H730" s="122">
        <v>58500</v>
      </c>
      <c r="I730" s="94"/>
      <c r="J730" s="94"/>
    </row>
    <row r="731" spans="1:10" x14ac:dyDescent="0.25">
      <c r="A731" s="8" t="s">
        <v>61</v>
      </c>
      <c r="B731" s="123" t="s">
        <v>62</v>
      </c>
      <c r="C731" s="94"/>
      <c r="D731" s="18">
        <v>1000</v>
      </c>
      <c r="E731" s="18">
        <v>0</v>
      </c>
      <c r="F731" s="124">
        <v>0</v>
      </c>
      <c r="G731" s="94"/>
      <c r="H731" s="124">
        <v>1000</v>
      </c>
      <c r="I731" s="94"/>
      <c r="J731" s="94"/>
    </row>
    <row r="732" spans="1:10" x14ac:dyDescent="0.25">
      <c r="A732" s="8" t="s">
        <v>63</v>
      </c>
      <c r="B732" s="123" t="s">
        <v>64</v>
      </c>
      <c r="C732" s="94"/>
      <c r="D732" s="18">
        <v>13500</v>
      </c>
      <c r="E732" s="18">
        <v>0</v>
      </c>
      <c r="F732" s="124">
        <v>0</v>
      </c>
      <c r="G732" s="94"/>
      <c r="H732" s="124">
        <v>13500</v>
      </c>
      <c r="I732" s="94"/>
      <c r="J732" s="94"/>
    </row>
    <row r="733" spans="1:10" x14ac:dyDescent="0.25">
      <c r="A733" s="8" t="s">
        <v>29</v>
      </c>
      <c r="B733" s="123" t="s">
        <v>30</v>
      </c>
      <c r="C733" s="94"/>
      <c r="D733" s="18">
        <v>4000</v>
      </c>
      <c r="E733" s="18">
        <v>0</v>
      </c>
      <c r="F733" s="124">
        <v>0</v>
      </c>
      <c r="G733" s="94"/>
      <c r="H733" s="124">
        <v>4000</v>
      </c>
      <c r="I733" s="94"/>
      <c r="J733" s="94"/>
    </row>
    <row r="734" spans="1:10" x14ac:dyDescent="0.25">
      <c r="A734" s="8" t="s">
        <v>87</v>
      </c>
      <c r="B734" s="123" t="s">
        <v>88</v>
      </c>
      <c r="C734" s="94"/>
      <c r="D734" s="18">
        <v>40000</v>
      </c>
      <c r="E734" s="18">
        <v>0</v>
      </c>
      <c r="F734" s="124">
        <v>0</v>
      </c>
      <c r="G734" s="94"/>
      <c r="H734" s="124">
        <v>40000</v>
      </c>
      <c r="I734" s="94"/>
      <c r="J734" s="94"/>
    </row>
    <row r="735" spans="1:10" x14ac:dyDescent="0.25">
      <c r="A735" s="5" t="s">
        <v>329</v>
      </c>
      <c r="B735" s="131" t="s">
        <v>330</v>
      </c>
      <c r="C735" s="94"/>
      <c r="D735" s="15">
        <v>86000</v>
      </c>
      <c r="E735" s="15">
        <v>0</v>
      </c>
      <c r="F735" s="132">
        <v>0</v>
      </c>
      <c r="G735" s="94"/>
      <c r="H735" s="132">
        <v>86000</v>
      </c>
      <c r="I735" s="94"/>
      <c r="J735" s="94"/>
    </row>
    <row r="736" spans="1:10" x14ac:dyDescent="0.25">
      <c r="A736" s="6" t="s">
        <v>22</v>
      </c>
      <c r="B736" s="125" t="s">
        <v>331</v>
      </c>
      <c r="C736" s="94"/>
      <c r="D736" s="16">
        <v>86000</v>
      </c>
      <c r="E736" s="16">
        <v>0</v>
      </c>
      <c r="F736" s="126">
        <v>0</v>
      </c>
      <c r="G736" s="94"/>
      <c r="H736" s="126">
        <v>86000</v>
      </c>
      <c r="I736" s="94"/>
      <c r="J736" s="94"/>
    </row>
    <row r="737" spans="1:10" x14ac:dyDescent="0.25">
      <c r="A737" s="7" t="s">
        <v>35</v>
      </c>
      <c r="B737" s="121" t="s">
        <v>36</v>
      </c>
      <c r="C737" s="94"/>
      <c r="D737" s="17">
        <v>86000</v>
      </c>
      <c r="E737" s="17">
        <v>0</v>
      </c>
      <c r="F737" s="122">
        <v>0</v>
      </c>
      <c r="G737" s="94"/>
      <c r="H737" s="122">
        <v>86000</v>
      </c>
      <c r="I737" s="94"/>
      <c r="J737" s="94"/>
    </row>
    <row r="738" spans="1:10" ht="22.5" x14ac:dyDescent="0.25">
      <c r="A738" s="7" t="s">
        <v>332</v>
      </c>
      <c r="B738" s="121" t="s">
        <v>333</v>
      </c>
      <c r="C738" s="94"/>
      <c r="D738" s="17">
        <v>86000</v>
      </c>
      <c r="E738" s="17">
        <v>0</v>
      </c>
      <c r="F738" s="122">
        <v>0</v>
      </c>
      <c r="G738" s="94"/>
      <c r="H738" s="122">
        <v>86000</v>
      </c>
      <c r="I738" s="94"/>
      <c r="J738" s="94"/>
    </row>
    <row r="739" spans="1:10" x14ac:dyDescent="0.25">
      <c r="A739" s="7" t="s">
        <v>28</v>
      </c>
      <c r="B739" s="121" t="s">
        <v>0</v>
      </c>
      <c r="C739" s="94"/>
      <c r="D739" s="17">
        <v>86000</v>
      </c>
      <c r="E739" s="17">
        <v>0</v>
      </c>
      <c r="F739" s="122">
        <v>0</v>
      </c>
      <c r="G739" s="94"/>
      <c r="H739" s="122">
        <v>86000</v>
      </c>
      <c r="I739" s="94"/>
      <c r="J739" s="94"/>
    </row>
    <row r="740" spans="1:10" x14ac:dyDescent="0.25">
      <c r="A740" s="8" t="s">
        <v>33</v>
      </c>
      <c r="B740" s="123" t="s">
        <v>34</v>
      </c>
      <c r="C740" s="94"/>
      <c r="D740" s="18">
        <v>36000</v>
      </c>
      <c r="E740" s="18">
        <v>0</v>
      </c>
      <c r="F740" s="124">
        <v>0</v>
      </c>
      <c r="G740" s="94"/>
      <c r="H740" s="124">
        <v>36000</v>
      </c>
      <c r="I740" s="94"/>
      <c r="J740" s="94"/>
    </row>
    <row r="741" spans="1:10" x14ac:dyDescent="0.25">
      <c r="A741" s="8" t="s">
        <v>155</v>
      </c>
      <c r="B741" s="123" t="s">
        <v>156</v>
      </c>
      <c r="C741" s="94"/>
      <c r="D741" s="18">
        <v>50000</v>
      </c>
      <c r="E741" s="18">
        <v>0</v>
      </c>
      <c r="F741" s="124">
        <v>0</v>
      </c>
      <c r="G741" s="94"/>
      <c r="H741" s="124">
        <v>50000</v>
      </c>
      <c r="I741" s="94"/>
      <c r="J741" s="94"/>
    </row>
    <row r="742" spans="1:10" x14ac:dyDescent="0.25">
      <c r="A742" s="5" t="s">
        <v>334</v>
      </c>
      <c r="B742" s="131" t="s">
        <v>335</v>
      </c>
      <c r="C742" s="94"/>
      <c r="D742" s="15">
        <v>440000</v>
      </c>
      <c r="E742" s="15">
        <v>-20000</v>
      </c>
      <c r="F742" s="132">
        <v>-4.55</v>
      </c>
      <c r="G742" s="94"/>
      <c r="H742" s="132">
        <v>420000</v>
      </c>
      <c r="I742" s="94"/>
      <c r="J742" s="94"/>
    </row>
    <row r="743" spans="1:10" x14ac:dyDescent="0.25">
      <c r="A743" s="6" t="s">
        <v>22</v>
      </c>
      <c r="B743" s="125" t="s">
        <v>336</v>
      </c>
      <c r="C743" s="94"/>
      <c r="D743" s="16">
        <v>290000</v>
      </c>
      <c r="E743" s="16">
        <v>20000</v>
      </c>
      <c r="F743" s="126">
        <v>6.9</v>
      </c>
      <c r="G743" s="94"/>
      <c r="H743" s="126">
        <v>310000</v>
      </c>
      <c r="I743" s="94"/>
      <c r="J743" s="94"/>
    </row>
    <row r="744" spans="1:10" x14ac:dyDescent="0.25">
      <c r="A744" s="7" t="s">
        <v>35</v>
      </c>
      <c r="B744" s="121" t="s">
        <v>36</v>
      </c>
      <c r="C744" s="94"/>
      <c r="D744" s="17">
        <v>290000</v>
      </c>
      <c r="E744" s="17">
        <v>-100000</v>
      </c>
      <c r="F744" s="122">
        <v>-34.479999999999997</v>
      </c>
      <c r="G744" s="94"/>
      <c r="H744" s="122">
        <v>190000</v>
      </c>
      <c r="I744" s="94"/>
      <c r="J744" s="94"/>
    </row>
    <row r="745" spans="1:10" ht="22.5" x14ac:dyDescent="0.25">
      <c r="A745" s="7" t="s">
        <v>172</v>
      </c>
      <c r="B745" s="121" t="s">
        <v>173</v>
      </c>
      <c r="C745" s="94"/>
      <c r="D745" s="17">
        <v>290000</v>
      </c>
      <c r="E745" s="17">
        <v>-100000</v>
      </c>
      <c r="F745" s="122">
        <v>-34.479999999999997</v>
      </c>
      <c r="G745" s="94"/>
      <c r="H745" s="122">
        <v>190000</v>
      </c>
      <c r="I745" s="94"/>
      <c r="J745" s="94"/>
    </row>
    <row r="746" spans="1:10" x14ac:dyDescent="0.25">
      <c r="A746" s="7" t="s">
        <v>28</v>
      </c>
      <c r="B746" s="121" t="s">
        <v>0</v>
      </c>
      <c r="C746" s="94"/>
      <c r="D746" s="17">
        <v>290000</v>
      </c>
      <c r="E746" s="17">
        <v>-100000</v>
      </c>
      <c r="F746" s="122">
        <v>-34.479999999999997</v>
      </c>
      <c r="G746" s="94"/>
      <c r="H746" s="122">
        <v>190000</v>
      </c>
      <c r="I746" s="94"/>
      <c r="J746" s="94"/>
    </row>
    <row r="747" spans="1:10" x14ac:dyDescent="0.25">
      <c r="A747" s="8" t="s">
        <v>29</v>
      </c>
      <c r="B747" s="123" t="s">
        <v>30</v>
      </c>
      <c r="C747" s="94"/>
      <c r="D747" s="18">
        <v>40000</v>
      </c>
      <c r="E747" s="18">
        <v>0</v>
      </c>
      <c r="F747" s="124">
        <v>0</v>
      </c>
      <c r="G747" s="94"/>
      <c r="H747" s="124">
        <v>40000</v>
      </c>
      <c r="I747" s="94"/>
      <c r="J747" s="94"/>
    </row>
    <row r="748" spans="1:10" x14ac:dyDescent="0.25">
      <c r="A748" s="8" t="s">
        <v>33</v>
      </c>
      <c r="B748" s="123" t="s">
        <v>34</v>
      </c>
      <c r="C748" s="94"/>
      <c r="D748" s="18">
        <v>250000</v>
      </c>
      <c r="E748" s="18">
        <v>-100000</v>
      </c>
      <c r="F748" s="124">
        <v>-40</v>
      </c>
      <c r="G748" s="94"/>
      <c r="H748" s="124">
        <v>150000</v>
      </c>
      <c r="I748" s="94"/>
      <c r="J748" s="94"/>
    </row>
    <row r="749" spans="1:10" x14ac:dyDescent="0.25">
      <c r="A749" s="7" t="s">
        <v>95</v>
      </c>
      <c r="B749" s="121" t="s">
        <v>96</v>
      </c>
      <c r="C749" s="94"/>
      <c r="D749" s="17">
        <v>0</v>
      </c>
      <c r="E749" s="17">
        <v>120000</v>
      </c>
      <c r="F749" s="122">
        <v>100</v>
      </c>
      <c r="G749" s="94"/>
      <c r="H749" s="122">
        <v>120000</v>
      </c>
      <c r="I749" s="94"/>
      <c r="J749" s="94"/>
    </row>
    <row r="750" spans="1:10" ht="22.5" x14ac:dyDescent="0.25">
      <c r="A750" s="7" t="s">
        <v>172</v>
      </c>
      <c r="B750" s="121" t="s">
        <v>173</v>
      </c>
      <c r="C750" s="94"/>
      <c r="D750" s="17">
        <v>0</v>
      </c>
      <c r="E750" s="17">
        <v>120000</v>
      </c>
      <c r="F750" s="122">
        <v>100</v>
      </c>
      <c r="G750" s="94"/>
      <c r="H750" s="122">
        <v>120000</v>
      </c>
      <c r="I750" s="94"/>
      <c r="J750" s="94"/>
    </row>
    <row r="751" spans="1:10" x14ac:dyDescent="0.25">
      <c r="A751" s="7" t="s">
        <v>28</v>
      </c>
      <c r="B751" s="121" t="s">
        <v>0</v>
      </c>
      <c r="C751" s="94"/>
      <c r="D751" s="17">
        <v>0</v>
      </c>
      <c r="E751" s="17">
        <v>120000</v>
      </c>
      <c r="F751" s="122">
        <v>100</v>
      </c>
      <c r="G751" s="94"/>
      <c r="H751" s="122">
        <v>120000</v>
      </c>
      <c r="I751" s="94"/>
      <c r="J751" s="94"/>
    </row>
    <row r="752" spans="1:10" x14ac:dyDescent="0.25">
      <c r="A752" s="8" t="s">
        <v>33</v>
      </c>
      <c r="B752" s="123" t="s">
        <v>34</v>
      </c>
      <c r="C752" s="94"/>
      <c r="D752" s="18">
        <v>0</v>
      </c>
      <c r="E752" s="18">
        <v>120000</v>
      </c>
      <c r="F752" s="124">
        <v>100</v>
      </c>
      <c r="G752" s="94"/>
      <c r="H752" s="124">
        <v>120000</v>
      </c>
      <c r="I752" s="94"/>
      <c r="J752" s="94"/>
    </row>
    <row r="753" spans="1:10" x14ac:dyDescent="0.25">
      <c r="A753" s="6" t="s">
        <v>31</v>
      </c>
      <c r="B753" s="125" t="s">
        <v>337</v>
      </c>
      <c r="C753" s="94"/>
      <c r="D753" s="16">
        <v>75000</v>
      </c>
      <c r="E753" s="16">
        <v>0</v>
      </c>
      <c r="F753" s="126">
        <v>0</v>
      </c>
      <c r="G753" s="94"/>
      <c r="H753" s="126">
        <v>75000</v>
      </c>
      <c r="I753" s="94"/>
      <c r="J753" s="94"/>
    </row>
    <row r="754" spans="1:10" x14ac:dyDescent="0.25">
      <c r="A754" s="7" t="s">
        <v>35</v>
      </c>
      <c r="B754" s="121" t="s">
        <v>36</v>
      </c>
      <c r="C754" s="94"/>
      <c r="D754" s="17">
        <v>75000</v>
      </c>
      <c r="E754" s="17">
        <v>0</v>
      </c>
      <c r="F754" s="122">
        <v>0</v>
      </c>
      <c r="G754" s="94"/>
      <c r="H754" s="122">
        <v>75000</v>
      </c>
      <c r="I754" s="94"/>
      <c r="J754" s="94"/>
    </row>
    <row r="755" spans="1:10" ht="22.5" x14ac:dyDescent="0.25">
      <c r="A755" s="7" t="s">
        <v>172</v>
      </c>
      <c r="B755" s="121" t="s">
        <v>173</v>
      </c>
      <c r="C755" s="94"/>
      <c r="D755" s="17">
        <v>75000</v>
      </c>
      <c r="E755" s="17">
        <v>0</v>
      </c>
      <c r="F755" s="122">
        <v>0</v>
      </c>
      <c r="G755" s="94"/>
      <c r="H755" s="122">
        <v>75000</v>
      </c>
      <c r="I755" s="94"/>
      <c r="J755" s="94"/>
    </row>
    <row r="756" spans="1:10" x14ac:dyDescent="0.25">
      <c r="A756" s="7" t="s">
        <v>28</v>
      </c>
      <c r="B756" s="121" t="s">
        <v>0</v>
      </c>
      <c r="C756" s="94"/>
      <c r="D756" s="17">
        <v>75000</v>
      </c>
      <c r="E756" s="17">
        <v>0</v>
      </c>
      <c r="F756" s="122">
        <v>0</v>
      </c>
      <c r="G756" s="94"/>
      <c r="H756" s="122">
        <v>75000</v>
      </c>
      <c r="I756" s="94"/>
      <c r="J756" s="94"/>
    </row>
    <row r="757" spans="1:10" x14ac:dyDescent="0.25">
      <c r="A757" s="8" t="s">
        <v>33</v>
      </c>
      <c r="B757" s="123" t="s">
        <v>34</v>
      </c>
      <c r="C757" s="94"/>
      <c r="D757" s="18">
        <v>75000</v>
      </c>
      <c r="E757" s="18">
        <v>0</v>
      </c>
      <c r="F757" s="124">
        <v>0</v>
      </c>
      <c r="G757" s="94"/>
      <c r="H757" s="124">
        <v>75000</v>
      </c>
      <c r="I757" s="94"/>
      <c r="J757" s="94"/>
    </row>
    <row r="758" spans="1:10" x14ac:dyDescent="0.25">
      <c r="A758" s="6" t="s">
        <v>55</v>
      </c>
      <c r="B758" s="125" t="s">
        <v>338</v>
      </c>
      <c r="C758" s="94"/>
      <c r="D758" s="16">
        <v>35000</v>
      </c>
      <c r="E758" s="16">
        <v>0</v>
      </c>
      <c r="F758" s="126">
        <v>0</v>
      </c>
      <c r="G758" s="94"/>
      <c r="H758" s="126">
        <v>35000</v>
      </c>
      <c r="I758" s="94"/>
      <c r="J758" s="94"/>
    </row>
    <row r="759" spans="1:10" x14ac:dyDescent="0.25">
      <c r="A759" s="7" t="s">
        <v>35</v>
      </c>
      <c r="B759" s="121" t="s">
        <v>36</v>
      </c>
      <c r="C759" s="94"/>
      <c r="D759" s="17">
        <v>35000</v>
      </c>
      <c r="E759" s="17">
        <v>0</v>
      </c>
      <c r="F759" s="122">
        <v>0</v>
      </c>
      <c r="G759" s="94"/>
      <c r="H759" s="122">
        <v>35000</v>
      </c>
      <c r="I759" s="94"/>
      <c r="J759" s="94"/>
    </row>
    <row r="760" spans="1:10" ht="22.5" x14ac:dyDescent="0.25">
      <c r="A760" s="7" t="s">
        <v>306</v>
      </c>
      <c r="B760" s="121" t="s">
        <v>307</v>
      </c>
      <c r="C760" s="94"/>
      <c r="D760" s="17">
        <v>35000</v>
      </c>
      <c r="E760" s="17">
        <v>0</v>
      </c>
      <c r="F760" s="122">
        <v>0</v>
      </c>
      <c r="G760" s="94"/>
      <c r="H760" s="122">
        <v>35000</v>
      </c>
      <c r="I760" s="94"/>
      <c r="J760" s="94"/>
    </row>
    <row r="761" spans="1:10" x14ac:dyDescent="0.25">
      <c r="A761" s="7" t="s">
        <v>28</v>
      </c>
      <c r="B761" s="121" t="s">
        <v>0</v>
      </c>
      <c r="C761" s="94"/>
      <c r="D761" s="17">
        <v>35000</v>
      </c>
      <c r="E761" s="17">
        <v>0</v>
      </c>
      <c r="F761" s="122">
        <v>0</v>
      </c>
      <c r="G761" s="94"/>
      <c r="H761" s="122">
        <v>35000</v>
      </c>
      <c r="I761" s="94"/>
      <c r="J761" s="94"/>
    </row>
    <row r="762" spans="1:10" x14ac:dyDescent="0.25">
      <c r="A762" s="8" t="s">
        <v>33</v>
      </c>
      <c r="B762" s="123" t="s">
        <v>34</v>
      </c>
      <c r="C762" s="94"/>
      <c r="D762" s="18">
        <v>35000</v>
      </c>
      <c r="E762" s="18">
        <v>0</v>
      </c>
      <c r="F762" s="124">
        <v>0</v>
      </c>
      <c r="G762" s="94"/>
      <c r="H762" s="124">
        <v>35000</v>
      </c>
      <c r="I762" s="94"/>
      <c r="J762" s="94"/>
    </row>
    <row r="763" spans="1:10" x14ac:dyDescent="0.25">
      <c r="A763" s="6" t="s">
        <v>221</v>
      </c>
      <c r="B763" s="125" t="s">
        <v>339</v>
      </c>
      <c r="C763" s="94"/>
      <c r="D763" s="16">
        <v>40000</v>
      </c>
      <c r="E763" s="16">
        <v>-40000</v>
      </c>
      <c r="F763" s="126">
        <v>-100</v>
      </c>
      <c r="G763" s="94"/>
      <c r="H763" s="126">
        <v>0</v>
      </c>
      <c r="I763" s="94"/>
      <c r="J763" s="94"/>
    </row>
    <row r="764" spans="1:10" x14ac:dyDescent="0.25">
      <c r="A764" s="7" t="s">
        <v>180</v>
      </c>
      <c r="B764" s="121" t="s">
        <v>181</v>
      </c>
      <c r="C764" s="94"/>
      <c r="D764" s="17">
        <v>40000</v>
      </c>
      <c r="E764" s="17">
        <v>-40000</v>
      </c>
      <c r="F764" s="122">
        <v>-100</v>
      </c>
      <c r="G764" s="94"/>
      <c r="H764" s="122">
        <v>0</v>
      </c>
      <c r="I764" s="94"/>
      <c r="J764" s="94"/>
    </row>
    <row r="765" spans="1:10" ht="22.5" x14ac:dyDescent="0.25">
      <c r="A765" s="7" t="s">
        <v>172</v>
      </c>
      <c r="B765" s="121" t="s">
        <v>173</v>
      </c>
      <c r="C765" s="94"/>
      <c r="D765" s="17">
        <v>40000</v>
      </c>
      <c r="E765" s="17">
        <v>-40000</v>
      </c>
      <c r="F765" s="122">
        <v>-100</v>
      </c>
      <c r="G765" s="94"/>
      <c r="H765" s="122">
        <v>0</v>
      </c>
      <c r="I765" s="94"/>
      <c r="J765" s="94"/>
    </row>
    <row r="766" spans="1:10" x14ac:dyDescent="0.25">
      <c r="A766" s="7" t="s">
        <v>28</v>
      </c>
      <c r="B766" s="121" t="s">
        <v>0</v>
      </c>
      <c r="C766" s="94"/>
      <c r="D766" s="17">
        <v>40000</v>
      </c>
      <c r="E766" s="17">
        <v>-40000</v>
      </c>
      <c r="F766" s="122">
        <v>-100</v>
      </c>
      <c r="G766" s="94"/>
      <c r="H766" s="122">
        <v>0</v>
      </c>
      <c r="I766" s="94"/>
      <c r="J766" s="94"/>
    </row>
    <row r="767" spans="1:10" x14ac:dyDescent="0.25">
      <c r="A767" s="8" t="s">
        <v>87</v>
      </c>
      <c r="B767" s="123" t="s">
        <v>88</v>
      </c>
      <c r="C767" s="94"/>
      <c r="D767" s="18">
        <v>40000</v>
      </c>
      <c r="E767" s="18">
        <v>-40000</v>
      </c>
      <c r="F767" s="124">
        <v>-100</v>
      </c>
      <c r="G767" s="94"/>
      <c r="H767" s="124">
        <v>0</v>
      </c>
      <c r="I767" s="94"/>
      <c r="J767" s="94"/>
    </row>
    <row r="768" spans="1:10" x14ac:dyDescent="0.25">
      <c r="A768" s="4" t="s">
        <v>340</v>
      </c>
      <c r="B768" s="129" t="s">
        <v>341</v>
      </c>
      <c r="C768" s="94"/>
      <c r="D768" s="14">
        <v>2889025</v>
      </c>
      <c r="E768" s="14">
        <v>0</v>
      </c>
      <c r="F768" s="130">
        <v>0</v>
      </c>
      <c r="G768" s="94"/>
      <c r="H768" s="130">
        <v>2889025</v>
      </c>
      <c r="I768" s="94"/>
      <c r="J768" s="94"/>
    </row>
    <row r="769" spans="1:10" x14ac:dyDescent="0.25">
      <c r="A769" s="5" t="s">
        <v>21</v>
      </c>
      <c r="B769" s="131" t="s">
        <v>342</v>
      </c>
      <c r="C769" s="94"/>
      <c r="D769" s="15">
        <v>2889025</v>
      </c>
      <c r="E769" s="15">
        <v>0</v>
      </c>
      <c r="F769" s="132">
        <v>0</v>
      </c>
      <c r="G769" s="94"/>
      <c r="H769" s="132">
        <v>2889025</v>
      </c>
      <c r="I769" s="94"/>
      <c r="J769" s="94"/>
    </row>
    <row r="770" spans="1:10" ht="22.5" x14ac:dyDescent="0.25">
      <c r="A770" s="6" t="s">
        <v>129</v>
      </c>
      <c r="B770" s="125" t="s">
        <v>343</v>
      </c>
      <c r="C770" s="94"/>
      <c r="D770" s="16">
        <v>133800</v>
      </c>
      <c r="E770" s="16">
        <v>0</v>
      </c>
      <c r="F770" s="126">
        <v>0</v>
      </c>
      <c r="G770" s="94"/>
      <c r="H770" s="126">
        <v>133800</v>
      </c>
      <c r="I770" s="94"/>
      <c r="J770" s="94"/>
    </row>
    <row r="771" spans="1:10" x14ac:dyDescent="0.25">
      <c r="A771" s="7" t="s">
        <v>24</v>
      </c>
      <c r="B771" s="121" t="s">
        <v>25</v>
      </c>
      <c r="C771" s="94"/>
      <c r="D771" s="17">
        <v>69050</v>
      </c>
      <c r="E771" s="17">
        <v>0</v>
      </c>
      <c r="F771" s="122">
        <v>0</v>
      </c>
      <c r="G771" s="94"/>
      <c r="H771" s="122">
        <v>69050</v>
      </c>
      <c r="I771" s="94"/>
      <c r="J771" s="94"/>
    </row>
    <row r="772" spans="1:10" ht="22.5" x14ac:dyDescent="0.25">
      <c r="A772" s="7" t="s">
        <v>344</v>
      </c>
      <c r="B772" s="121" t="s">
        <v>345</v>
      </c>
      <c r="C772" s="94"/>
      <c r="D772" s="17">
        <v>69050</v>
      </c>
      <c r="E772" s="17">
        <v>0</v>
      </c>
      <c r="F772" s="122">
        <v>0</v>
      </c>
      <c r="G772" s="94"/>
      <c r="H772" s="122">
        <v>69050</v>
      </c>
      <c r="I772" s="94"/>
      <c r="J772" s="94"/>
    </row>
    <row r="773" spans="1:10" x14ac:dyDescent="0.25">
      <c r="A773" s="7" t="s">
        <v>28</v>
      </c>
      <c r="B773" s="121" t="s">
        <v>0</v>
      </c>
      <c r="C773" s="94"/>
      <c r="D773" s="17">
        <v>69050</v>
      </c>
      <c r="E773" s="17">
        <v>0</v>
      </c>
      <c r="F773" s="122">
        <v>0</v>
      </c>
      <c r="G773" s="94"/>
      <c r="H773" s="122">
        <v>69050</v>
      </c>
      <c r="I773" s="94"/>
      <c r="J773" s="94"/>
    </row>
    <row r="774" spans="1:10" x14ac:dyDescent="0.25">
      <c r="A774" s="8" t="s">
        <v>135</v>
      </c>
      <c r="B774" s="123" t="s">
        <v>136</v>
      </c>
      <c r="C774" s="94"/>
      <c r="D774" s="18">
        <v>69050</v>
      </c>
      <c r="E774" s="18">
        <v>0</v>
      </c>
      <c r="F774" s="124">
        <v>0</v>
      </c>
      <c r="G774" s="94"/>
      <c r="H774" s="124">
        <v>69050</v>
      </c>
      <c r="I774" s="94"/>
      <c r="J774" s="94"/>
    </row>
    <row r="775" spans="1:10" x14ac:dyDescent="0.25">
      <c r="A775" s="7" t="s">
        <v>141</v>
      </c>
      <c r="B775" s="121" t="s">
        <v>142</v>
      </c>
      <c r="C775" s="94"/>
      <c r="D775" s="17">
        <v>60750</v>
      </c>
      <c r="E775" s="17">
        <v>0</v>
      </c>
      <c r="F775" s="122">
        <v>0</v>
      </c>
      <c r="G775" s="94"/>
      <c r="H775" s="122">
        <v>60750</v>
      </c>
      <c r="I775" s="94"/>
      <c r="J775" s="94"/>
    </row>
    <row r="776" spans="1:10" ht="22.5" x14ac:dyDescent="0.25">
      <c r="A776" s="7" t="s">
        <v>344</v>
      </c>
      <c r="B776" s="121" t="s">
        <v>345</v>
      </c>
      <c r="C776" s="94"/>
      <c r="D776" s="17">
        <v>60750</v>
      </c>
      <c r="E776" s="17">
        <v>0</v>
      </c>
      <c r="F776" s="122">
        <v>0</v>
      </c>
      <c r="G776" s="94"/>
      <c r="H776" s="122">
        <v>60750</v>
      </c>
      <c r="I776" s="94"/>
      <c r="J776" s="94"/>
    </row>
    <row r="777" spans="1:10" x14ac:dyDescent="0.25">
      <c r="A777" s="7" t="s">
        <v>28</v>
      </c>
      <c r="B777" s="121" t="s">
        <v>0</v>
      </c>
      <c r="C777" s="94"/>
      <c r="D777" s="17">
        <v>60750</v>
      </c>
      <c r="E777" s="17">
        <v>0</v>
      </c>
      <c r="F777" s="122">
        <v>0</v>
      </c>
      <c r="G777" s="94"/>
      <c r="H777" s="122">
        <v>60750</v>
      </c>
      <c r="I777" s="94"/>
      <c r="J777" s="94"/>
    </row>
    <row r="778" spans="1:10" x14ac:dyDescent="0.25">
      <c r="A778" s="8" t="s">
        <v>135</v>
      </c>
      <c r="B778" s="123" t="s">
        <v>136</v>
      </c>
      <c r="C778" s="94"/>
      <c r="D778" s="18">
        <v>60750</v>
      </c>
      <c r="E778" s="18">
        <v>0</v>
      </c>
      <c r="F778" s="124">
        <v>0</v>
      </c>
      <c r="G778" s="94"/>
      <c r="H778" s="124">
        <v>60750</v>
      </c>
      <c r="I778" s="94"/>
      <c r="J778" s="94"/>
    </row>
    <row r="779" spans="1:10" x14ac:dyDescent="0.25">
      <c r="A779" s="7" t="s">
        <v>199</v>
      </c>
      <c r="B779" s="121" t="s">
        <v>200</v>
      </c>
      <c r="C779" s="94"/>
      <c r="D779" s="17">
        <v>4000</v>
      </c>
      <c r="E779" s="17">
        <v>0</v>
      </c>
      <c r="F779" s="122">
        <v>0</v>
      </c>
      <c r="G779" s="94"/>
      <c r="H779" s="122">
        <v>4000</v>
      </c>
      <c r="I779" s="94"/>
      <c r="J779" s="94"/>
    </row>
    <row r="780" spans="1:10" ht="22.5" x14ac:dyDescent="0.25">
      <c r="A780" s="7" t="s">
        <v>344</v>
      </c>
      <c r="B780" s="121" t="s">
        <v>345</v>
      </c>
      <c r="C780" s="94"/>
      <c r="D780" s="17">
        <v>4000</v>
      </c>
      <c r="E780" s="17">
        <v>0</v>
      </c>
      <c r="F780" s="122">
        <v>0</v>
      </c>
      <c r="G780" s="94"/>
      <c r="H780" s="122">
        <v>4000</v>
      </c>
      <c r="I780" s="94"/>
      <c r="J780" s="94"/>
    </row>
    <row r="781" spans="1:10" x14ac:dyDescent="0.25">
      <c r="A781" s="7" t="s">
        <v>28</v>
      </c>
      <c r="B781" s="121" t="s">
        <v>0</v>
      </c>
      <c r="C781" s="94"/>
      <c r="D781" s="17">
        <v>4000</v>
      </c>
      <c r="E781" s="17">
        <v>0</v>
      </c>
      <c r="F781" s="122">
        <v>0</v>
      </c>
      <c r="G781" s="94"/>
      <c r="H781" s="122">
        <v>4000</v>
      </c>
      <c r="I781" s="94"/>
      <c r="J781" s="94"/>
    </row>
    <row r="782" spans="1:10" x14ac:dyDescent="0.25">
      <c r="A782" s="8" t="s">
        <v>135</v>
      </c>
      <c r="B782" s="123" t="s">
        <v>136</v>
      </c>
      <c r="C782" s="94"/>
      <c r="D782" s="18">
        <v>4000</v>
      </c>
      <c r="E782" s="18">
        <v>0</v>
      </c>
      <c r="F782" s="124">
        <v>0</v>
      </c>
      <c r="G782" s="94"/>
      <c r="H782" s="124">
        <v>4000</v>
      </c>
      <c r="I782" s="94"/>
      <c r="J782" s="94"/>
    </row>
    <row r="783" spans="1:10" ht="22.5" x14ac:dyDescent="0.25">
      <c r="A783" s="6" t="s">
        <v>147</v>
      </c>
      <c r="B783" s="125" t="s">
        <v>346</v>
      </c>
      <c r="C783" s="94"/>
      <c r="D783" s="16">
        <v>2755225</v>
      </c>
      <c r="E783" s="16">
        <v>0</v>
      </c>
      <c r="F783" s="126">
        <v>0</v>
      </c>
      <c r="G783" s="94"/>
      <c r="H783" s="126">
        <v>2755225</v>
      </c>
      <c r="I783" s="94"/>
      <c r="J783" s="94"/>
    </row>
    <row r="784" spans="1:10" x14ac:dyDescent="0.25">
      <c r="A784" s="7" t="s">
        <v>347</v>
      </c>
      <c r="B784" s="121" t="s">
        <v>348</v>
      </c>
      <c r="C784" s="94"/>
      <c r="D784" s="17">
        <v>100000</v>
      </c>
      <c r="E784" s="17">
        <v>0</v>
      </c>
      <c r="F784" s="122">
        <v>0</v>
      </c>
      <c r="G784" s="94"/>
      <c r="H784" s="122">
        <v>100000</v>
      </c>
      <c r="I784" s="94"/>
      <c r="J784" s="94"/>
    </row>
    <row r="785" spans="1:10" ht="22.5" x14ac:dyDescent="0.25">
      <c r="A785" s="7" t="s">
        <v>344</v>
      </c>
      <c r="B785" s="121" t="s">
        <v>345</v>
      </c>
      <c r="C785" s="94"/>
      <c r="D785" s="17">
        <v>100000</v>
      </c>
      <c r="E785" s="17">
        <v>0</v>
      </c>
      <c r="F785" s="122">
        <v>0</v>
      </c>
      <c r="G785" s="94"/>
      <c r="H785" s="122">
        <v>100000</v>
      </c>
      <c r="I785" s="94"/>
      <c r="J785" s="94"/>
    </row>
    <row r="786" spans="1:10" x14ac:dyDescent="0.25">
      <c r="A786" s="7" t="s">
        <v>28</v>
      </c>
      <c r="B786" s="121" t="s">
        <v>0</v>
      </c>
      <c r="C786" s="94"/>
      <c r="D786" s="17">
        <v>100000</v>
      </c>
      <c r="E786" s="17">
        <v>0</v>
      </c>
      <c r="F786" s="122">
        <v>0</v>
      </c>
      <c r="G786" s="94"/>
      <c r="H786" s="122">
        <v>100000</v>
      </c>
      <c r="I786" s="94"/>
      <c r="J786" s="94"/>
    </row>
    <row r="787" spans="1:10" x14ac:dyDescent="0.25">
      <c r="A787" s="8" t="s">
        <v>135</v>
      </c>
      <c r="B787" s="123" t="s">
        <v>136</v>
      </c>
      <c r="C787" s="94"/>
      <c r="D787" s="18">
        <v>100000</v>
      </c>
      <c r="E787" s="18">
        <v>0</v>
      </c>
      <c r="F787" s="124">
        <v>0</v>
      </c>
      <c r="G787" s="94"/>
      <c r="H787" s="124">
        <v>100000</v>
      </c>
      <c r="I787" s="94"/>
      <c r="J787" s="94"/>
    </row>
    <row r="788" spans="1:10" x14ac:dyDescent="0.25">
      <c r="A788" s="7" t="s">
        <v>158</v>
      </c>
      <c r="B788" s="121" t="s">
        <v>159</v>
      </c>
      <c r="C788" s="94"/>
      <c r="D788" s="17">
        <v>2655225</v>
      </c>
      <c r="E788" s="17">
        <v>0</v>
      </c>
      <c r="F788" s="122">
        <v>0</v>
      </c>
      <c r="G788" s="94"/>
      <c r="H788" s="122">
        <v>2655225</v>
      </c>
      <c r="I788" s="94"/>
      <c r="J788" s="94"/>
    </row>
    <row r="789" spans="1:10" ht="22.5" x14ac:dyDescent="0.25">
      <c r="A789" s="7" t="s">
        <v>344</v>
      </c>
      <c r="B789" s="121" t="s">
        <v>345</v>
      </c>
      <c r="C789" s="94"/>
      <c r="D789" s="17">
        <v>2655225</v>
      </c>
      <c r="E789" s="17">
        <v>0</v>
      </c>
      <c r="F789" s="122">
        <v>0</v>
      </c>
      <c r="G789" s="94"/>
      <c r="H789" s="122">
        <v>2655225</v>
      </c>
      <c r="I789" s="94"/>
      <c r="J789" s="94"/>
    </row>
    <row r="790" spans="1:10" x14ac:dyDescent="0.25">
      <c r="A790" s="7" t="s">
        <v>28</v>
      </c>
      <c r="B790" s="121" t="s">
        <v>0</v>
      </c>
      <c r="C790" s="94"/>
      <c r="D790" s="17">
        <v>2655225</v>
      </c>
      <c r="E790" s="17">
        <v>0</v>
      </c>
      <c r="F790" s="122">
        <v>0</v>
      </c>
      <c r="G790" s="94"/>
      <c r="H790" s="122">
        <v>2655225</v>
      </c>
      <c r="I790" s="94"/>
      <c r="J790" s="94"/>
    </row>
    <row r="791" spans="1:10" x14ac:dyDescent="0.25">
      <c r="A791" s="8" t="s">
        <v>135</v>
      </c>
      <c r="B791" s="123" t="s">
        <v>136</v>
      </c>
      <c r="C791" s="94"/>
      <c r="D791" s="18">
        <v>2005225</v>
      </c>
      <c r="E791" s="18">
        <v>0</v>
      </c>
      <c r="F791" s="124">
        <v>0</v>
      </c>
      <c r="G791" s="94"/>
      <c r="H791" s="124">
        <v>2005225</v>
      </c>
      <c r="I791" s="94"/>
      <c r="J791" s="94"/>
    </row>
    <row r="792" spans="1:10" x14ac:dyDescent="0.25">
      <c r="A792" s="8" t="s">
        <v>87</v>
      </c>
      <c r="B792" s="123" t="s">
        <v>88</v>
      </c>
      <c r="C792" s="94"/>
      <c r="D792" s="18">
        <v>650000</v>
      </c>
      <c r="E792" s="18">
        <v>0</v>
      </c>
      <c r="F792" s="124">
        <v>0</v>
      </c>
      <c r="G792" s="94"/>
      <c r="H792" s="124">
        <v>650000</v>
      </c>
      <c r="I792" s="94"/>
      <c r="J792" s="94"/>
    </row>
    <row r="793" spans="1:10" x14ac:dyDescent="0.25">
      <c r="A793" s="4" t="s">
        <v>349</v>
      </c>
      <c r="B793" s="129" t="s">
        <v>350</v>
      </c>
      <c r="C793" s="94"/>
      <c r="D793" s="14">
        <v>491500</v>
      </c>
      <c r="E793" s="14">
        <v>0</v>
      </c>
      <c r="F793" s="130">
        <v>0</v>
      </c>
      <c r="G793" s="94"/>
      <c r="H793" s="130">
        <v>491500</v>
      </c>
      <c r="I793" s="94"/>
      <c r="J793" s="94"/>
    </row>
    <row r="794" spans="1:10" x14ac:dyDescent="0.25">
      <c r="A794" s="5" t="s">
        <v>21</v>
      </c>
      <c r="B794" s="131" t="s">
        <v>351</v>
      </c>
      <c r="C794" s="94"/>
      <c r="D794" s="15">
        <v>491500</v>
      </c>
      <c r="E794" s="15">
        <v>0</v>
      </c>
      <c r="F794" s="132">
        <v>0</v>
      </c>
      <c r="G794" s="94"/>
      <c r="H794" s="132">
        <v>491500</v>
      </c>
      <c r="I794" s="94"/>
      <c r="J794" s="94"/>
    </row>
    <row r="795" spans="1:10" x14ac:dyDescent="0.25">
      <c r="A795" s="6" t="s">
        <v>55</v>
      </c>
      <c r="B795" s="125" t="s">
        <v>352</v>
      </c>
      <c r="C795" s="94"/>
      <c r="D795" s="16">
        <v>120000</v>
      </c>
      <c r="E795" s="16">
        <v>0</v>
      </c>
      <c r="F795" s="126">
        <v>0</v>
      </c>
      <c r="G795" s="94"/>
      <c r="H795" s="126">
        <v>120000</v>
      </c>
      <c r="I795" s="94"/>
      <c r="J795" s="94"/>
    </row>
    <row r="796" spans="1:10" x14ac:dyDescent="0.25">
      <c r="A796" s="7" t="s">
        <v>24</v>
      </c>
      <c r="B796" s="121" t="s">
        <v>25</v>
      </c>
      <c r="C796" s="94"/>
      <c r="D796" s="17">
        <v>1500</v>
      </c>
      <c r="E796" s="17">
        <v>0</v>
      </c>
      <c r="F796" s="122">
        <v>0</v>
      </c>
      <c r="G796" s="94"/>
      <c r="H796" s="122">
        <v>1500</v>
      </c>
      <c r="I796" s="94"/>
      <c r="J796" s="94"/>
    </row>
    <row r="797" spans="1:10" ht="22.5" x14ac:dyDescent="0.25">
      <c r="A797" s="7" t="s">
        <v>353</v>
      </c>
      <c r="B797" s="121" t="s">
        <v>354</v>
      </c>
      <c r="C797" s="94"/>
      <c r="D797" s="17">
        <v>1500</v>
      </c>
      <c r="E797" s="17">
        <v>0</v>
      </c>
      <c r="F797" s="122">
        <v>0</v>
      </c>
      <c r="G797" s="94"/>
      <c r="H797" s="122">
        <v>1500</v>
      </c>
      <c r="I797" s="94"/>
      <c r="J797" s="94"/>
    </row>
    <row r="798" spans="1:10" x14ac:dyDescent="0.25">
      <c r="A798" s="7" t="s">
        <v>28</v>
      </c>
      <c r="B798" s="121" t="s">
        <v>0</v>
      </c>
      <c r="C798" s="94"/>
      <c r="D798" s="17">
        <v>1500</v>
      </c>
      <c r="E798" s="17">
        <v>0</v>
      </c>
      <c r="F798" s="122">
        <v>0</v>
      </c>
      <c r="G798" s="94"/>
      <c r="H798" s="122">
        <v>1500</v>
      </c>
      <c r="I798" s="94"/>
      <c r="J798" s="94"/>
    </row>
    <row r="799" spans="1:10" x14ac:dyDescent="0.25">
      <c r="A799" s="8" t="s">
        <v>243</v>
      </c>
      <c r="B799" s="123" t="s">
        <v>244</v>
      </c>
      <c r="C799" s="94"/>
      <c r="D799" s="18">
        <v>1500</v>
      </c>
      <c r="E799" s="18">
        <v>0</v>
      </c>
      <c r="F799" s="124">
        <v>0</v>
      </c>
      <c r="G799" s="94"/>
      <c r="H799" s="124">
        <v>1500</v>
      </c>
      <c r="I799" s="94"/>
      <c r="J799" s="94"/>
    </row>
    <row r="800" spans="1:10" x14ac:dyDescent="0.25">
      <c r="A800" s="7" t="s">
        <v>35</v>
      </c>
      <c r="B800" s="121" t="s">
        <v>36</v>
      </c>
      <c r="C800" s="94"/>
      <c r="D800" s="17">
        <v>118500</v>
      </c>
      <c r="E800" s="17">
        <v>0</v>
      </c>
      <c r="F800" s="122">
        <v>0</v>
      </c>
      <c r="G800" s="94"/>
      <c r="H800" s="122">
        <v>118500</v>
      </c>
      <c r="I800" s="94"/>
      <c r="J800" s="94"/>
    </row>
    <row r="801" spans="1:10" ht="22.5" x14ac:dyDescent="0.25">
      <c r="A801" s="7" t="s">
        <v>353</v>
      </c>
      <c r="B801" s="121" t="s">
        <v>354</v>
      </c>
      <c r="C801" s="94"/>
      <c r="D801" s="17">
        <v>118500</v>
      </c>
      <c r="E801" s="17">
        <v>0</v>
      </c>
      <c r="F801" s="122">
        <v>0</v>
      </c>
      <c r="G801" s="94"/>
      <c r="H801" s="122">
        <v>118500</v>
      </c>
      <c r="I801" s="94"/>
      <c r="J801" s="94"/>
    </row>
    <row r="802" spans="1:10" x14ac:dyDescent="0.25">
      <c r="A802" s="7" t="s">
        <v>28</v>
      </c>
      <c r="B802" s="121" t="s">
        <v>0</v>
      </c>
      <c r="C802" s="94"/>
      <c r="D802" s="17">
        <v>118500</v>
      </c>
      <c r="E802" s="17">
        <v>0</v>
      </c>
      <c r="F802" s="122">
        <v>0</v>
      </c>
      <c r="G802" s="94"/>
      <c r="H802" s="122">
        <v>118500</v>
      </c>
      <c r="I802" s="94"/>
      <c r="J802" s="94"/>
    </row>
    <row r="803" spans="1:10" x14ac:dyDescent="0.25">
      <c r="A803" s="8" t="s">
        <v>243</v>
      </c>
      <c r="B803" s="123" t="s">
        <v>244</v>
      </c>
      <c r="C803" s="94"/>
      <c r="D803" s="18">
        <v>118500</v>
      </c>
      <c r="E803" s="18">
        <v>0</v>
      </c>
      <c r="F803" s="124">
        <v>0</v>
      </c>
      <c r="G803" s="94"/>
      <c r="H803" s="124">
        <v>118500</v>
      </c>
      <c r="I803" s="94"/>
      <c r="J803" s="94"/>
    </row>
    <row r="804" spans="1:10" x14ac:dyDescent="0.25">
      <c r="A804" s="6" t="s">
        <v>221</v>
      </c>
      <c r="B804" s="125" t="s">
        <v>355</v>
      </c>
      <c r="C804" s="94"/>
      <c r="D804" s="16">
        <v>12500</v>
      </c>
      <c r="E804" s="16">
        <v>0</v>
      </c>
      <c r="F804" s="126">
        <v>0</v>
      </c>
      <c r="G804" s="94"/>
      <c r="H804" s="126">
        <v>12500</v>
      </c>
      <c r="I804" s="94"/>
      <c r="J804" s="94"/>
    </row>
    <row r="805" spans="1:10" x14ac:dyDescent="0.25">
      <c r="A805" s="7" t="s">
        <v>24</v>
      </c>
      <c r="B805" s="121" t="s">
        <v>25</v>
      </c>
      <c r="C805" s="94"/>
      <c r="D805" s="17">
        <v>12500</v>
      </c>
      <c r="E805" s="17">
        <v>0</v>
      </c>
      <c r="F805" s="122">
        <v>0</v>
      </c>
      <c r="G805" s="94"/>
      <c r="H805" s="122">
        <v>12500</v>
      </c>
      <c r="I805" s="94"/>
      <c r="J805" s="94"/>
    </row>
    <row r="806" spans="1:10" ht="22.5" x14ac:dyDescent="0.25">
      <c r="A806" s="7" t="s">
        <v>356</v>
      </c>
      <c r="B806" s="121" t="s">
        <v>357</v>
      </c>
      <c r="C806" s="94"/>
      <c r="D806" s="17">
        <v>12500</v>
      </c>
      <c r="E806" s="17">
        <v>0</v>
      </c>
      <c r="F806" s="122">
        <v>0</v>
      </c>
      <c r="G806" s="94"/>
      <c r="H806" s="122">
        <v>12500</v>
      </c>
      <c r="I806" s="94"/>
      <c r="J806" s="94"/>
    </row>
    <row r="807" spans="1:10" x14ac:dyDescent="0.25">
      <c r="A807" s="7" t="s">
        <v>28</v>
      </c>
      <c r="B807" s="121" t="s">
        <v>0</v>
      </c>
      <c r="C807" s="94"/>
      <c r="D807" s="17">
        <v>12500</v>
      </c>
      <c r="E807" s="17">
        <v>0</v>
      </c>
      <c r="F807" s="122">
        <v>0</v>
      </c>
      <c r="G807" s="94"/>
      <c r="H807" s="122">
        <v>12500</v>
      </c>
      <c r="I807" s="94"/>
      <c r="J807" s="94"/>
    </row>
    <row r="808" spans="1:10" x14ac:dyDescent="0.25">
      <c r="A808" s="8" t="s">
        <v>243</v>
      </c>
      <c r="B808" s="123" t="s">
        <v>244</v>
      </c>
      <c r="C808" s="94"/>
      <c r="D808" s="18">
        <v>12500</v>
      </c>
      <c r="E808" s="18">
        <v>0</v>
      </c>
      <c r="F808" s="124">
        <v>0</v>
      </c>
      <c r="G808" s="94"/>
      <c r="H808" s="124">
        <v>12500</v>
      </c>
      <c r="I808" s="94"/>
      <c r="J808" s="94"/>
    </row>
    <row r="809" spans="1:10" x14ac:dyDescent="0.25">
      <c r="A809" s="6" t="s">
        <v>184</v>
      </c>
      <c r="B809" s="125" t="s">
        <v>358</v>
      </c>
      <c r="C809" s="94"/>
      <c r="D809" s="16">
        <v>50000</v>
      </c>
      <c r="E809" s="16">
        <v>0</v>
      </c>
      <c r="F809" s="126">
        <v>0</v>
      </c>
      <c r="G809" s="94"/>
      <c r="H809" s="126">
        <v>50000</v>
      </c>
      <c r="I809" s="94"/>
      <c r="J809" s="94"/>
    </row>
    <row r="810" spans="1:10" x14ac:dyDescent="0.25">
      <c r="A810" s="7" t="s">
        <v>24</v>
      </c>
      <c r="B810" s="121" t="s">
        <v>25</v>
      </c>
      <c r="C810" s="94"/>
      <c r="D810" s="17">
        <v>50000</v>
      </c>
      <c r="E810" s="17">
        <v>0</v>
      </c>
      <c r="F810" s="122">
        <v>0</v>
      </c>
      <c r="G810" s="94"/>
      <c r="H810" s="122">
        <v>50000</v>
      </c>
      <c r="I810" s="94"/>
      <c r="J810" s="94"/>
    </row>
    <row r="811" spans="1:10" ht="22.5" x14ac:dyDescent="0.25">
      <c r="A811" s="7" t="s">
        <v>359</v>
      </c>
      <c r="B811" s="121" t="s">
        <v>360</v>
      </c>
      <c r="C811" s="94"/>
      <c r="D811" s="17">
        <v>50000</v>
      </c>
      <c r="E811" s="17">
        <v>0</v>
      </c>
      <c r="F811" s="122">
        <v>0</v>
      </c>
      <c r="G811" s="94"/>
      <c r="H811" s="122">
        <v>50000</v>
      </c>
      <c r="I811" s="94"/>
      <c r="J811" s="94"/>
    </row>
    <row r="812" spans="1:10" x14ac:dyDescent="0.25">
      <c r="A812" s="7" t="s">
        <v>28</v>
      </c>
      <c r="B812" s="121" t="s">
        <v>0</v>
      </c>
      <c r="C812" s="94"/>
      <c r="D812" s="17">
        <v>50000</v>
      </c>
      <c r="E812" s="17">
        <v>0</v>
      </c>
      <c r="F812" s="122">
        <v>0</v>
      </c>
      <c r="G812" s="94"/>
      <c r="H812" s="122">
        <v>50000</v>
      </c>
      <c r="I812" s="94"/>
      <c r="J812" s="94"/>
    </row>
    <row r="813" spans="1:10" x14ac:dyDescent="0.25">
      <c r="A813" s="8" t="s">
        <v>243</v>
      </c>
      <c r="B813" s="123" t="s">
        <v>244</v>
      </c>
      <c r="C813" s="94"/>
      <c r="D813" s="18">
        <v>50000</v>
      </c>
      <c r="E813" s="18">
        <v>0</v>
      </c>
      <c r="F813" s="124">
        <v>0</v>
      </c>
      <c r="G813" s="94"/>
      <c r="H813" s="124">
        <v>50000</v>
      </c>
      <c r="I813" s="94"/>
      <c r="J813" s="94"/>
    </row>
    <row r="814" spans="1:10" x14ac:dyDescent="0.25">
      <c r="A814" s="6" t="s">
        <v>188</v>
      </c>
      <c r="B814" s="125" t="s">
        <v>361</v>
      </c>
      <c r="C814" s="94"/>
      <c r="D814" s="16">
        <v>100000</v>
      </c>
      <c r="E814" s="16">
        <v>0</v>
      </c>
      <c r="F814" s="126">
        <v>0</v>
      </c>
      <c r="G814" s="94"/>
      <c r="H814" s="126">
        <v>100000</v>
      </c>
      <c r="I814" s="94"/>
      <c r="J814" s="94"/>
    </row>
    <row r="815" spans="1:10" x14ac:dyDescent="0.25">
      <c r="A815" s="7" t="s">
        <v>24</v>
      </c>
      <c r="B815" s="121" t="s">
        <v>25</v>
      </c>
      <c r="C815" s="94"/>
      <c r="D815" s="17">
        <v>100000</v>
      </c>
      <c r="E815" s="17">
        <v>0</v>
      </c>
      <c r="F815" s="122">
        <v>0</v>
      </c>
      <c r="G815" s="94"/>
      <c r="H815" s="122">
        <v>100000</v>
      </c>
      <c r="I815" s="94"/>
      <c r="J815" s="94"/>
    </row>
    <row r="816" spans="1:10" ht="22.5" x14ac:dyDescent="0.25">
      <c r="A816" s="7" t="s">
        <v>356</v>
      </c>
      <c r="B816" s="121" t="s">
        <v>357</v>
      </c>
      <c r="C816" s="94"/>
      <c r="D816" s="17">
        <v>100000</v>
      </c>
      <c r="E816" s="17">
        <v>0</v>
      </c>
      <c r="F816" s="122">
        <v>0</v>
      </c>
      <c r="G816" s="94"/>
      <c r="H816" s="122">
        <v>100000</v>
      </c>
      <c r="I816" s="94"/>
      <c r="J816" s="94"/>
    </row>
    <row r="817" spans="1:10" x14ac:dyDescent="0.25">
      <c r="A817" s="7" t="s">
        <v>28</v>
      </c>
      <c r="B817" s="121" t="s">
        <v>0</v>
      </c>
      <c r="C817" s="94"/>
      <c r="D817" s="17">
        <v>100000</v>
      </c>
      <c r="E817" s="17">
        <v>0</v>
      </c>
      <c r="F817" s="122">
        <v>0</v>
      </c>
      <c r="G817" s="94"/>
      <c r="H817" s="122">
        <v>100000</v>
      </c>
      <c r="I817" s="94"/>
      <c r="J817" s="94"/>
    </row>
    <row r="818" spans="1:10" x14ac:dyDescent="0.25">
      <c r="A818" s="8" t="s">
        <v>243</v>
      </c>
      <c r="B818" s="123" t="s">
        <v>244</v>
      </c>
      <c r="C818" s="94"/>
      <c r="D818" s="18">
        <v>100000</v>
      </c>
      <c r="E818" s="18">
        <v>0</v>
      </c>
      <c r="F818" s="124">
        <v>0</v>
      </c>
      <c r="G818" s="94"/>
      <c r="H818" s="124">
        <v>100000</v>
      </c>
      <c r="I818" s="94"/>
      <c r="J818" s="94"/>
    </row>
    <row r="819" spans="1:10" x14ac:dyDescent="0.25">
      <c r="A819" s="6" t="s">
        <v>119</v>
      </c>
      <c r="B819" s="125" t="s">
        <v>362</v>
      </c>
      <c r="C819" s="94"/>
      <c r="D819" s="16">
        <v>60000</v>
      </c>
      <c r="E819" s="16">
        <v>0</v>
      </c>
      <c r="F819" s="126">
        <v>0</v>
      </c>
      <c r="G819" s="94"/>
      <c r="H819" s="126">
        <v>60000</v>
      </c>
      <c r="I819" s="94"/>
      <c r="J819" s="94"/>
    </row>
    <row r="820" spans="1:10" x14ac:dyDescent="0.25">
      <c r="A820" s="7" t="s">
        <v>35</v>
      </c>
      <c r="B820" s="121" t="s">
        <v>36</v>
      </c>
      <c r="C820" s="94"/>
      <c r="D820" s="17">
        <v>60000</v>
      </c>
      <c r="E820" s="17">
        <v>0</v>
      </c>
      <c r="F820" s="122">
        <v>0</v>
      </c>
      <c r="G820" s="94"/>
      <c r="H820" s="122">
        <v>60000</v>
      </c>
      <c r="I820" s="94"/>
      <c r="J820" s="94"/>
    </row>
    <row r="821" spans="1:10" ht="22.5" x14ac:dyDescent="0.25">
      <c r="A821" s="7" t="s">
        <v>356</v>
      </c>
      <c r="B821" s="121" t="s">
        <v>357</v>
      </c>
      <c r="C821" s="94"/>
      <c r="D821" s="17">
        <v>60000</v>
      </c>
      <c r="E821" s="17">
        <v>0</v>
      </c>
      <c r="F821" s="122">
        <v>0</v>
      </c>
      <c r="G821" s="94"/>
      <c r="H821" s="122">
        <v>60000</v>
      </c>
      <c r="I821" s="94"/>
      <c r="J821" s="94"/>
    </row>
    <row r="822" spans="1:10" x14ac:dyDescent="0.25">
      <c r="A822" s="7" t="s">
        <v>28</v>
      </c>
      <c r="B822" s="121" t="s">
        <v>0</v>
      </c>
      <c r="C822" s="94"/>
      <c r="D822" s="17">
        <v>60000</v>
      </c>
      <c r="E822" s="17">
        <v>0</v>
      </c>
      <c r="F822" s="122">
        <v>0</v>
      </c>
      <c r="G822" s="94"/>
      <c r="H822" s="122">
        <v>60000</v>
      </c>
      <c r="I822" s="94"/>
      <c r="J822" s="94"/>
    </row>
    <row r="823" spans="1:10" x14ac:dyDescent="0.25">
      <c r="A823" s="8" t="s">
        <v>363</v>
      </c>
      <c r="B823" s="123" t="s">
        <v>364</v>
      </c>
      <c r="C823" s="94"/>
      <c r="D823" s="18">
        <v>60000</v>
      </c>
      <c r="E823" s="18">
        <v>0</v>
      </c>
      <c r="F823" s="124">
        <v>0</v>
      </c>
      <c r="G823" s="94"/>
      <c r="H823" s="124">
        <v>60000</v>
      </c>
      <c r="I823" s="94"/>
      <c r="J823" s="94"/>
    </row>
    <row r="824" spans="1:10" x14ac:dyDescent="0.25">
      <c r="A824" s="6" t="s">
        <v>125</v>
      </c>
      <c r="B824" s="125" t="s">
        <v>365</v>
      </c>
      <c r="C824" s="94"/>
      <c r="D824" s="16">
        <v>5000</v>
      </c>
      <c r="E824" s="16">
        <v>0</v>
      </c>
      <c r="F824" s="126">
        <v>0</v>
      </c>
      <c r="G824" s="94"/>
      <c r="H824" s="126">
        <v>5000</v>
      </c>
      <c r="I824" s="94"/>
      <c r="J824" s="94"/>
    </row>
    <row r="825" spans="1:10" x14ac:dyDescent="0.25">
      <c r="A825" s="7" t="s">
        <v>24</v>
      </c>
      <c r="B825" s="121" t="s">
        <v>25</v>
      </c>
      <c r="C825" s="94"/>
      <c r="D825" s="17">
        <v>5000</v>
      </c>
      <c r="E825" s="17">
        <v>0</v>
      </c>
      <c r="F825" s="122">
        <v>0</v>
      </c>
      <c r="G825" s="94"/>
      <c r="H825" s="122">
        <v>5000</v>
      </c>
      <c r="I825" s="94"/>
      <c r="J825" s="94"/>
    </row>
    <row r="826" spans="1:10" ht="22.5" x14ac:dyDescent="0.25">
      <c r="A826" s="7" t="s">
        <v>356</v>
      </c>
      <c r="B826" s="121" t="s">
        <v>357</v>
      </c>
      <c r="C826" s="94"/>
      <c r="D826" s="17">
        <v>5000</v>
      </c>
      <c r="E826" s="17">
        <v>0</v>
      </c>
      <c r="F826" s="122">
        <v>0</v>
      </c>
      <c r="G826" s="94"/>
      <c r="H826" s="122">
        <v>5000</v>
      </c>
      <c r="I826" s="94"/>
      <c r="J826" s="94"/>
    </row>
    <row r="827" spans="1:10" x14ac:dyDescent="0.25">
      <c r="A827" s="7" t="s">
        <v>28</v>
      </c>
      <c r="B827" s="121" t="s">
        <v>0</v>
      </c>
      <c r="C827" s="94"/>
      <c r="D827" s="17">
        <v>5000</v>
      </c>
      <c r="E827" s="17">
        <v>0</v>
      </c>
      <c r="F827" s="122">
        <v>0</v>
      </c>
      <c r="G827" s="94"/>
      <c r="H827" s="122">
        <v>5000</v>
      </c>
      <c r="I827" s="94"/>
      <c r="J827" s="94"/>
    </row>
    <row r="828" spans="1:10" x14ac:dyDescent="0.25">
      <c r="A828" s="8" t="s">
        <v>243</v>
      </c>
      <c r="B828" s="123" t="s">
        <v>244</v>
      </c>
      <c r="C828" s="94"/>
      <c r="D828" s="18">
        <v>5000</v>
      </c>
      <c r="E828" s="18">
        <v>0</v>
      </c>
      <c r="F828" s="124">
        <v>0</v>
      </c>
      <c r="G828" s="94"/>
      <c r="H828" s="124">
        <v>5000</v>
      </c>
      <c r="I828" s="94"/>
      <c r="J828" s="94"/>
    </row>
    <row r="829" spans="1:10" x14ac:dyDescent="0.25">
      <c r="A829" s="6" t="s">
        <v>77</v>
      </c>
      <c r="B829" s="125" t="s">
        <v>366</v>
      </c>
      <c r="C829" s="94"/>
      <c r="D829" s="16">
        <v>4000</v>
      </c>
      <c r="E829" s="16">
        <v>0</v>
      </c>
      <c r="F829" s="126">
        <v>0</v>
      </c>
      <c r="G829" s="94"/>
      <c r="H829" s="126">
        <v>4000</v>
      </c>
      <c r="I829" s="94"/>
      <c r="J829" s="94"/>
    </row>
    <row r="830" spans="1:10" x14ac:dyDescent="0.25">
      <c r="A830" s="7" t="s">
        <v>35</v>
      </c>
      <c r="B830" s="121" t="s">
        <v>36</v>
      </c>
      <c r="C830" s="94"/>
      <c r="D830" s="17">
        <v>4000</v>
      </c>
      <c r="E830" s="17">
        <v>0</v>
      </c>
      <c r="F830" s="122">
        <v>0</v>
      </c>
      <c r="G830" s="94"/>
      <c r="H830" s="122">
        <v>4000</v>
      </c>
      <c r="I830" s="94"/>
      <c r="J830" s="94"/>
    </row>
    <row r="831" spans="1:10" ht="22.5" x14ac:dyDescent="0.25">
      <c r="A831" s="7" t="s">
        <v>356</v>
      </c>
      <c r="B831" s="121" t="s">
        <v>357</v>
      </c>
      <c r="C831" s="94"/>
      <c r="D831" s="17">
        <v>4000</v>
      </c>
      <c r="E831" s="17">
        <v>0</v>
      </c>
      <c r="F831" s="122">
        <v>0</v>
      </c>
      <c r="G831" s="94"/>
      <c r="H831" s="122">
        <v>4000</v>
      </c>
      <c r="I831" s="94"/>
      <c r="J831" s="94"/>
    </row>
    <row r="832" spans="1:10" x14ac:dyDescent="0.25">
      <c r="A832" s="7" t="s">
        <v>28</v>
      </c>
      <c r="B832" s="121" t="s">
        <v>0</v>
      </c>
      <c r="C832" s="94"/>
      <c r="D832" s="17">
        <v>4000</v>
      </c>
      <c r="E832" s="17">
        <v>0</v>
      </c>
      <c r="F832" s="122">
        <v>0</v>
      </c>
      <c r="G832" s="94"/>
      <c r="H832" s="122">
        <v>4000</v>
      </c>
      <c r="I832" s="94"/>
      <c r="J832" s="94"/>
    </row>
    <row r="833" spans="1:10" x14ac:dyDescent="0.25">
      <c r="A833" s="8" t="s">
        <v>243</v>
      </c>
      <c r="B833" s="123" t="s">
        <v>244</v>
      </c>
      <c r="C833" s="94"/>
      <c r="D833" s="18">
        <v>4000</v>
      </c>
      <c r="E833" s="18">
        <v>0</v>
      </c>
      <c r="F833" s="124">
        <v>0</v>
      </c>
      <c r="G833" s="94"/>
      <c r="H833" s="124">
        <v>4000</v>
      </c>
      <c r="I833" s="94"/>
      <c r="J833" s="94"/>
    </row>
    <row r="834" spans="1:10" x14ac:dyDescent="0.25">
      <c r="A834" s="6" t="s">
        <v>195</v>
      </c>
      <c r="B834" s="125" t="s">
        <v>367</v>
      </c>
      <c r="C834" s="94"/>
      <c r="D834" s="16">
        <v>40000</v>
      </c>
      <c r="E834" s="16">
        <v>0</v>
      </c>
      <c r="F834" s="126">
        <v>0</v>
      </c>
      <c r="G834" s="94"/>
      <c r="H834" s="126">
        <v>40000</v>
      </c>
      <c r="I834" s="94"/>
      <c r="J834" s="94"/>
    </row>
    <row r="835" spans="1:10" x14ac:dyDescent="0.25">
      <c r="A835" s="7" t="s">
        <v>35</v>
      </c>
      <c r="B835" s="121" t="s">
        <v>36</v>
      </c>
      <c r="C835" s="94"/>
      <c r="D835" s="17">
        <v>40000</v>
      </c>
      <c r="E835" s="17">
        <v>0</v>
      </c>
      <c r="F835" s="122">
        <v>0</v>
      </c>
      <c r="G835" s="94"/>
      <c r="H835" s="122">
        <v>40000</v>
      </c>
      <c r="I835" s="94"/>
      <c r="J835" s="94"/>
    </row>
    <row r="836" spans="1:10" ht="22.5" x14ac:dyDescent="0.25">
      <c r="A836" s="7" t="s">
        <v>368</v>
      </c>
      <c r="B836" s="121" t="s">
        <v>369</v>
      </c>
      <c r="C836" s="94"/>
      <c r="D836" s="17">
        <v>40000</v>
      </c>
      <c r="E836" s="17">
        <v>0</v>
      </c>
      <c r="F836" s="122">
        <v>0</v>
      </c>
      <c r="G836" s="94"/>
      <c r="H836" s="122">
        <v>40000</v>
      </c>
      <c r="I836" s="94"/>
      <c r="J836" s="94"/>
    </row>
    <row r="837" spans="1:10" x14ac:dyDescent="0.25">
      <c r="A837" s="7" t="s">
        <v>28</v>
      </c>
      <c r="B837" s="121" t="s">
        <v>0</v>
      </c>
      <c r="C837" s="94"/>
      <c r="D837" s="17">
        <v>40000</v>
      </c>
      <c r="E837" s="17">
        <v>0</v>
      </c>
      <c r="F837" s="122">
        <v>0</v>
      </c>
      <c r="G837" s="94"/>
      <c r="H837" s="122">
        <v>40000</v>
      </c>
      <c r="I837" s="94"/>
      <c r="J837" s="94"/>
    </row>
    <row r="838" spans="1:10" x14ac:dyDescent="0.25">
      <c r="A838" s="8" t="s">
        <v>243</v>
      </c>
      <c r="B838" s="123" t="s">
        <v>244</v>
      </c>
      <c r="C838" s="94"/>
      <c r="D838" s="18">
        <v>40000</v>
      </c>
      <c r="E838" s="18">
        <v>0</v>
      </c>
      <c r="F838" s="124">
        <v>0</v>
      </c>
      <c r="G838" s="94"/>
      <c r="H838" s="124">
        <v>40000</v>
      </c>
      <c r="I838" s="94"/>
      <c r="J838" s="94"/>
    </row>
    <row r="839" spans="1:10" ht="22.5" x14ac:dyDescent="0.25">
      <c r="A839" s="6" t="s">
        <v>107</v>
      </c>
      <c r="B839" s="125" t="s">
        <v>370</v>
      </c>
      <c r="C839" s="94"/>
      <c r="D839" s="16">
        <v>100000</v>
      </c>
      <c r="E839" s="16">
        <v>0</v>
      </c>
      <c r="F839" s="126">
        <v>0</v>
      </c>
      <c r="G839" s="94"/>
      <c r="H839" s="126">
        <v>100000</v>
      </c>
      <c r="I839" s="94"/>
      <c r="J839" s="94"/>
    </row>
    <row r="840" spans="1:10" x14ac:dyDescent="0.25">
      <c r="A840" s="7" t="s">
        <v>35</v>
      </c>
      <c r="B840" s="121" t="s">
        <v>36</v>
      </c>
      <c r="C840" s="94"/>
      <c r="D840" s="17">
        <v>100000</v>
      </c>
      <c r="E840" s="17">
        <v>0</v>
      </c>
      <c r="F840" s="122">
        <v>0</v>
      </c>
      <c r="G840" s="94"/>
      <c r="H840" s="122">
        <v>100000</v>
      </c>
      <c r="I840" s="94"/>
      <c r="J840" s="94"/>
    </row>
    <row r="841" spans="1:10" ht="22.5" x14ac:dyDescent="0.25">
      <c r="A841" s="7" t="s">
        <v>371</v>
      </c>
      <c r="B841" s="121" t="s">
        <v>372</v>
      </c>
      <c r="C841" s="94"/>
      <c r="D841" s="17">
        <v>100000</v>
      </c>
      <c r="E841" s="17">
        <v>0</v>
      </c>
      <c r="F841" s="122">
        <v>0</v>
      </c>
      <c r="G841" s="94"/>
      <c r="H841" s="122">
        <v>100000</v>
      </c>
      <c r="I841" s="94"/>
      <c r="J841" s="94"/>
    </row>
    <row r="842" spans="1:10" x14ac:dyDescent="0.25">
      <c r="A842" s="7" t="s">
        <v>28</v>
      </c>
      <c r="B842" s="121" t="s">
        <v>0</v>
      </c>
      <c r="C842" s="94"/>
      <c r="D842" s="17">
        <v>100000</v>
      </c>
      <c r="E842" s="17">
        <v>0</v>
      </c>
      <c r="F842" s="122">
        <v>0</v>
      </c>
      <c r="G842" s="94"/>
      <c r="H842" s="122">
        <v>100000</v>
      </c>
      <c r="I842" s="94"/>
      <c r="J842" s="94"/>
    </row>
    <row r="843" spans="1:10" x14ac:dyDescent="0.25">
      <c r="A843" s="8" t="s">
        <v>243</v>
      </c>
      <c r="B843" s="123" t="s">
        <v>244</v>
      </c>
      <c r="C843" s="94"/>
      <c r="D843" s="18">
        <v>100000</v>
      </c>
      <c r="E843" s="18">
        <v>0</v>
      </c>
      <c r="F843" s="124">
        <v>0</v>
      </c>
      <c r="G843" s="94"/>
      <c r="H843" s="124">
        <v>100000</v>
      </c>
      <c r="I843" s="94"/>
      <c r="J843" s="94"/>
    </row>
    <row r="844" spans="1:10" x14ac:dyDescent="0.25">
      <c r="A844" s="4" t="s">
        <v>373</v>
      </c>
      <c r="B844" s="129" t="s">
        <v>374</v>
      </c>
      <c r="C844" s="94"/>
      <c r="D844" s="14">
        <v>750000</v>
      </c>
      <c r="E844" s="14">
        <v>0</v>
      </c>
      <c r="F844" s="130">
        <v>0</v>
      </c>
      <c r="G844" s="94"/>
      <c r="H844" s="130">
        <v>750000</v>
      </c>
      <c r="I844" s="94"/>
      <c r="J844" s="94"/>
    </row>
    <row r="845" spans="1:10" x14ac:dyDescent="0.25">
      <c r="A845" s="5" t="s">
        <v>21</v>
      </c>
      <c r="B845" s="131" t="s">
        <v>375</v>
      </c>
      <c r="C845" s="94"/>
      <c r="D845" s="15">
        <v>750000</v>
      </c>
      <c r="E845" s="15">
        <v>0</v>
      </c>
      <c r="F845" s="132">
        <v>0</v>
      </c>
      <c r="G845" s="94"/>
      <c r="H845" s="132">
        <v>750000</v>
      </c>
      <c r="I845" s="94"/>
      <c r="J845" s="94"/>
    </row>
    <row r="846" spans="1:10" x14ac:dyDescent="0.25">
      <c r="A846" s="6" t="s">
        <v>22</v>
      </c>
      <c r="B846" s="125" t="s">
        <v>376</v>
      </c>
      <c r="C846" s="94"/>
      <c r="D846" s="16">
        <v>25000</v>
      </c>
      <c r="E846" s="16">
        <v>0</v>
      </c>
      <c r="F846" s="126">
        <v>0</v>
      </c>
      <c r="G846" s="94"/>
      <c r="H846" s="126">
        <v>25000</v>
      </c>
      <c r="I846" s="94"/>
      <c r="J846" s="94"/>
    </row>
    <row r="847" spans="1:10" x14ac:dyDescent="0.25">
      <c r="A847" s="7" t="s">
        <v>35</v>
      </c>
      <c r="B847" s="121" t="s">
        <v>36</v>
      </c>
      <c r="C847" s="94"/>
      <c r="D847" s="17">
        <v>25000</v>
      </c>
      <c r="E847" s="17">
        <v>0</v>
      </c>
      <c r="F847" s="122">
        <v>0</v>
      </c>
      <c r="G847" s="94"/>
      <c r="H847" s="122">
        <v>25000</v>
      </c>
      <c r="I847" s="94"/>
      <c r="J847" s="94"/>
    </row>
    <row r="848" spans="1:10" ht="22.5" x14ac:dyDescent="0.25">
      <c r="A848" s="7" t="s">
        <v>377</v>
      </c>
      <c r="B848" s="121" t="s">
        <v>378</v>
      </c>
      <c r="C848" s="94"/>
      <c r="D848" s="17">
        <v>25000</v>
      </c>
      <c r="E848" s="17">
        <v>0</v>
      </c>
      <c r="F848" s="122">
        <v>0</v>
      </c>
      <c r="G848" s="94"/>
      <c r="H848" s="122">
        <v>25000</v>
      </c>
      <c r="I848" s="94"/>
      <c r="J848" s="94"/>
    </row>
    <row r="849" spans="1:10" x14ac:dyDescent="0.25">
      <c r="A849" s="7" t="s">
        <v>28</v>
      </c>
      <c r="B849" s="121" t="s">
        <v>0</v>
      </c>
      <c r="C849" s="94"/>
      <c r="D849" s="17">
        <v>25000</v>
      </c>
      <c r="E849" s="17">
        <v>0</v>
      </c>
      <c r="F849" s="122">
        <v>0</v>
      </c>
      <c r="G849" s="94"/>
      <c r="H849" s="122">
        <v>25000</v>
      </c>
      <c r="I849" s="94"/>
      <c r="J849" s="94"/>
    </row>
    <row r="850" spans="1:10" x14ac:dyDescent="0.25">
      <c r="A850" s="8" t="s">
        <v>243</v>
      </c>
      <c r="B850" s="123" t="s">
        <v>244</v>
      </c>
      <c r="C850" s="94"/>
      <c r="D850" s="18">
        <v>25000</v>
      </c>
      <c r="E850" s="18">
        <v>0</v>
      </c>
      <c r="F850" s="124">
        <v>0</v>
      </c>
      <c r="G850" s="94"/>
      <c r="H850" s="124">
        <v>25000</v>
      </c>
      <c r="I850" s="94"/>
      <c r="J850" s="94"/>
    </row>
    <row r="851" spans="1:10" x14ac:dyDescent="0.25">
      <c r="A851" s="6" t="s">
        <v>31</v>
      </c>
      <c r="B851" s="125" t="s">
        <v>379</v>
      </c>
      <c r="C851" s="94"/>
      <c r="D851" s="16">
        <v>700000</v>
      </c>
      <c r="E851" s="16">
        <v>0</v>
      </c>
      <c r="F851" s="126">
        <v>0</v>
      </c>
      <c r="G851" s="94"/>
      <c r="H851" s="126">
        <v>700000</v>
      </c>
      <c r="I851" s="94"/>
      <c r="J851" s="94"/>
    </row>
    <row r="852" spans="1:10" x14ac:dyDescent="0.25">
      <c r="A852" s="7" t="s">
        <v>35</v>
      </c>
      <c r="B852" s="121" t="s">
        <v>36</v>
      </c>
      <c r="C852" s="94"/>
      <c r="D852" s="17">
        <v>570000</v>
      </c>
      <c r="E852" s="17">
        <v>0</v>
      </c>
      <c r="F852" s="122">
        <v>0</v>
      </c>
      <c r="G852" s="94"/>
      <c r="H852" s="122">
        <v>570000</v>
      </c>
      <c r="I852" s="94"/>
      <c r="J852" s="94"/>
    </row>
    <row r="853" spans="1:10" ht="22.5" x14ac:dyDescent="0.25">
      <c r="A853" s="7" t="s">
        <v>377</v>
      </c>
      <c r="B853" s="121" t="s">
        <v>378</v>
      </c>
      <c r="C853" s="94"/>
      <c r="D853" s="17">
        <v>570000</v>
      </c>
      <c r="E853" s="17">
        <v>0</v>
      </c>
      <c r="F853" s="122">
        <v>0</v>
      </c>
      <c r="G853" s="94"/>
      <c r="H853" s="122">
        <v>570000</v>
      </c>
      <c r="I853" s="94"/>
      <c r="J853" s="94"/>
    </row>
    <row r="854" spans="1:10" x14ac:dyDescent="0.25">
      <c r="A854" s="7" t="s">
        <v>28</v>
      </c>
      <c r="B854" s="121" t="s">
        <v>0</v>
      </c>
      <c r="C854" s="94"/>
      <c r="D854" s="17">
        <v>570000</v>
      </c>
      <c r="E854" s="17">
        <v>0</v>
      </c>
      <c r="F854" s="122">
        <v>0</v>
      </c>
      <c r="G854" s="94"/>
      <c r="H854" s="122">
        <v>570000</v>
      </c>
      <c r="I854" s="94"/>
      <c r="J854" s="94"/>
    </row>
    <row r="855" spans="1:10" x14ac:dyDescent="0.25">
      <c r="A855" s="8" t="s">
        <v>243</v>
      </c>
      <c r="B855" s="123" t="s">
        <v>244</v>
      </c>
      <c r="C855" s="94"/>
      <c r="D855" s="18">
        <v>570000</v>
      </c>
      <c r="E855" s="18">
        <v>0</v>
      </c>
      <c r="F855" s="124">
        <v>0</v>
      </c>
      <c r="G855" s="94"/>
      <c r="H855" s="124">
        <v>570000</v>
      </c>
      <c r="I855" s="94"/>
      <c r="J855" s="94"/>
    </row>
    <row r="856" spans="1:10" x14ac:dyDescent="0.25">
      <c r="A856" s="7" t="s">
        <v>380</v>
      </c>
      <c r="B856" s="121" t="s">
        <v>381</v>
      </c>
      <c r="C856" s="94"/>
      <c r="D856" s="17">
        <v>130000</v>
      </c>
      <c r="E856" s="17">
        <v>0</v>
      </c>
      <c r="F856" s="122">
        <v>0</v>
      </c>
      <c r="G856" s="94"/>
      <c r="H856" s="122">
        <v>130000</v>
      </c>
      <c r="I856" s="94"/>
      <c r="J856" s="94"/>
    </row>
    <row r="857" spans="1:10" ht="22.5" x14ac:dyDescent="0.25">
      <c r="A857" s="7" t="s">
        <v>377</v>
      </c>
      <c r="B857" s="121" t="s">
        <v>378</v>
      </c>
      <c r="C857" s="94"/>
      <c r="D857" s="17">
        <v>130000</v>
      </c>
      <c r="E857" s="17">
        <v>0</v>
      </c>
      <c r="F857" s="122">
        <v>0</v>
      </c>
      <c r="G857" s="94"/>
      <c r="H857" s="122">
        <v>130000</v>
      </c>
      <c r="I857" s="94"/>
      <c r="J857" s="94"/>
    </row>
    <row r="858" spans="1:10" x14ac:dyDescent="0.25">
      <c r="A858" s="7" t="s">
        <v>28</v>
      </c>
      <c r="B858" s="121" t="s">
        <v>0</v>
      </c>
      <c r="C858" s="94"/>
      <c r="D858" s="17">
        <v>130000</v>
      </c>
      <c r="E858" s="17">
        <v>0</v>
      </c>
      <c r="F858" s="122">
        <v>0</v>
      </c>
      <c r="G858" s="94"/>
      <c r="H858" s="122">
        <v>130000</v>
      </c>
      <c r="I858" s="94"/>
      <c r="J858" s="94"/>
    </row>
    <row r="859" spans="1:10" x14ac:dyDescent="0.25">
      <c r="A859" s="8" t="s">
        <v>243</v>
      </c>
      <c r="B859" s="123" t="s">
        <v>244</v>
      </c>
      <c r="C859" s="94"/>
      <c r="D859" s="18">
        <v>130000</v>
      </c>
      <c r="E859" s="18">
        <v>0</v>
      </c>
      <c r="F859" s="124">
        <v>0</v>
      </c>
      <c r="G859" s="94"/>
      <c r="H859" s="124">
        <v>130000</v>
      </c>
      <c r="I859" s="94"/>
      <c r="J859" s="94"/>
    </row>
    <row r="860" spans="1:10" x14ac:dyDescent="0.25">
      <c r="A860" s="6" t="s">
        <v>125</v>
      </c>
      <c r="B860" s="125" t="s">
        <v>382</v>
      </c>
      <c r="C860" s="94"/>
      <c r="D860" s="16">
        <v>25000</v>
      </c>
      <c r="E860" s="16">
        <v>0</v>
      </c>
      <c r="F860" s="126">
        <v>0</v>
      </c>
      <c r="G860" s="94"/>
      <c r="H860" s="126">
        <v>25000</v>
      </c>
      <c r="I860" s="94"/>
      <c r="J860" s="94"/>
    </row>
    <row r="861" spans="1:10" x14ac:dyDescent="0.25">
      <c r="A861" s="7" t="s">
        <v>180</v>
      </c>
      <c r="B861" s="121" t="s">
        <v>181</v>
      </c>
      <c r="C861" s="94"/>
      <c r="D861" s="17">
        <v>25000</v>
      </c>
      <c r="E861" s="17">
        <v>0</v>
      </c>
      <c r="F861" s="122">
        <v>0</v>
      </c>
      <c r="G861" s="94"/>
      <c r="H861" s="122">
        <v>25000</v>
      </c>
      <c r="I861" s="94"/>
      <c r="J861" s="94"/>
    </row>
    <row r="862" spans="1:10" ht="22.5" x14ac:dyDescent="0.25">
      <c r="A862" s="7" t="s">
        <v>383</v>
      </c>
      <c r="B862" s="121" t="s">
        <v>384</v>
      </c>
      <c r="C862" s="94"/>
      <c r="D862" s="17">
        <v>25000</v>
      </c>
      <c r="E862" s="17">
        <v>0</v>
      </c>
      <c r="F862" s="122">
        <v>0</v>
      </c>
      <c r="G862" s="94"/>
      <c r="H862" s="122">
        <v>25000</v>
      </c>
      <c r="I862" s="94"/>
      <c r="J862" s="94"/>
    </row>
    <row r="863" spans="1:10" x14ac:dyDescent="0.25">
      <c r="A863" s="7" t="s">
        <v>28</v>
      </c>
      <c r="B863" s="121" t="s">
        <v>0</v>
      </c>
      <c r="C863" s="94"/>
      <c r="D863" s="17">
        <v>25000</v>
      </c>
      <c r="E863" s="17">
        <v>0</v>
      </c>
      <c r="F863" s="122">
        <v>0</v>
      </c>
      <c r="G863" s="94"/>
      <c r="H863" s="122">
        <v>25000</v>
      </c>
      <c r="I863" s="94"/>
      <c r="J863" s="94"/>
    </row>
    <row r="864" spans="1:10" x14ac:dyDescent="0.25">
      <c r="A864" s="8" t="s">
        <v>33</v>
      </c>
      <c r="B864" s="123" t="s">
        <v>34</v>
      </c>
      <c r="C864" s="94"/>
      <c r="D864" s="18">
        <v>25000</v>
      </c>
      <c r="E864" s="18">
        <v>0</v>
      </c>
      <c r="F864" s="124">
        <v>0</v>
      </c>
      <c r="G864" s="94"/>
      <c r="H864" s="124">
        <v>25000</v>
      </c>
      <c r="I864" s="94"/>
      <c r="J864" s="94"/>
    </row>
    <row r="865" spans="1:10" x14ac:dyDescent="0.25">
      <c r="A865" s="3" t="s">
        <v>385</v>
      </c>
      <c r="B865" s="133" t="s">
        <v>386</v>
      </c>
      <c r="C865" s="94"/>
      <c r="D865" s="13">
        <v>1220127.57</v>
      </c>
      <c r="E865" s="13">
        <v>0</v>
      </c>
      <c r="F865" s="134">
        <v>0</v>
      </c>
      <c r="G865" s="94"/>
      <c r="H865" s="134">
        <v>1220127.57</v>
      </c>
      <c r="I865" s="94"/>
      <c r="J865" s="94"/>
    </row>
    <row r="866" spans="1:10" ht="22.5" x14ac:dyDescent="0.25">
      <c r="A866" s="9" t="s">
        <v>387</v>
      </c>
      <c r="B866" s="135" t="s">
        <v>386</v>
      </c>
      <c r="C866" s="94"/>
      <c r="D866" s="19">
        <v>1220127.57</v>
      </c>
      <c r="E866" s="19">
        <v>0</v>
      </c>
      <c r="F866" s="136">
        <v>0</v>
      </c>
      <c r="G866" s="94"/>
      <c r="H866" s="136">
        <v>1220127.57</v>
      </c>
      <c r="I866" s="94"/>
      <c r="J866" s="94"/>
    </row>
    <row r="867" spans="1:10" x14ac:dyDescent="0.25">
      <c r="A867" s="4" t="s">
        <v>340</v>
      </c>
      <c r="B867" s="129" t="s">
        <v>341</v>
      </c>
      <c r="C867" s="94"/>
      <c r="D867" s="14">
        <v>1220127.57</v>
      </c>
      <c r="E867" s="14">
        <v>0</v>
      </c>
      <c r="F867" s="130">
        <v>0</v>
      </c>
      <c r="G867" s="94"/>
      <c r="H867" s="130">
        <v>1220127.57</v>
      </c>
      <c r="I867" s="94"/>
      <c r="J867" s="94"/>
    </row>
    <row r="868" spans="1:10" x14ac:dyDescent="0.25">
      <c r="A868" s="5" t="s">
        <v>21</v>
      </c>
      <c r="B868" s="131" t="s">
        <v>342</v>
      </c>
      <c r="C868" s="94"/>
      <c r="D868" s="15">
        <v>1220127.57</v>
      </c>
      <c r="E868" s="15">
        <v>0</v>
      </c>
      <c r="F868" s="132">
        <v>0</v>
      </c>
      <c r="G868" s="94"/>
      <c r="H868" s="132">
        <v>1220127.57</v>
      </c>
      <c r="I868" s="94"/>
      <c r="J868" s="94"/>
    </row>
    <row r="869" spans="1:10" x14ac:dyDescent="0.25">
      <c r="A869" s="6" t="s">
        <v>22</v>
      </c>
      <c r="B869" s="125" t="s">
        <v>388</v>
      </c>
      <c r="C869" s="94"/>
      <c r="D869" s="16">
        <v>1220127.57</v>
      </c>
      <c r="E869" s="16">
        <v>0</v>
      </c>
      <c r="F869" s="126">
        <v>0</v>
      </c>
      <c r="G869" s="94"/>
      <c r="H869" s="126">
        <v>1220127.57</v>
      </c>
      <c r="I869" s="94"/>
      <c r="J869" s="94"/>
    </row>
    <row r="870" spans="1:10" x14ac:dyDescent="0.25">
      <c r="A870" s="10" t="s">
        <v>389</v>
      </c>
      <c r="B870" s="127" t="s">
        <v>390</v>
      </c>
      <c r="C870" s="94"/>
      <c r="D870" s="20">
        <v>1220127.57</v>
      </c>
      <c r="E870" s="20">
        <v>0</v>
      </c>
      <c r="F870" s="128">
        <v>0</v>
      </c>
      <c r="G870" s="94"/>
      <c r="H870" s="128">
        <v>1220127.57</v>
      </c>
      <c r="I870" s="94"/>
      <c r="J870" s="94"/>
    </row>
    <row r="871" spans="1:10" x14ac:dyDescent="0.25">
      <c r="A871" s="7" t="s">
        <v>24</v>
      </c>
      <c r="B871" s="121" t="s">
        <v>25</v>
      </c>
      <c r="C871" s="94"/>
      <c r="D871" s="17">
        <v>940000</v>
      </c>
      <c r="E871" s="17">
        <v>0</v>
      </c>
      <c r="F871" s="122">
        <v>0</v>
      </c>
      <c r="G871" s="94"/>
      <c r="H871" s="122">
        <v>940000</v>
      </c>
      <c r="I871" s="94"/>
      <c r="J871" s="94"/>
    </row>
    <row r="872" spans="1:10" ht="22.5" x14ac:dyDescent="0.25">
      <c r="A872" s="7" t="s">
        <v>344</v>
      </c>
      <c r="B872" s="121" t="s">
        <v>345</v>
      </c>
      <c r="C872" s="94"/>
      <c r="D872" s="17">
        <v>940000</v>
      </c>
      <c r="E872" s="17">
        <v>0</v>
      </c>
      <c r="F872" s="122">
        <v>0</v>
      </c>
      <c r="G872" s="94"/>
      <c r="H872" s="122">
        <v>940000</v>
      </c>
      <c r="I872" s="94"/>
      <c r="J872" s="94"/>
    </row>
    <row r="873" spans="1:10" x14ac:dyDescent="0.25">
      <c r="A873" s="7" t="s">
        <v>28</v>
      </c>
      <c r="B873" s="121" t="s">
        <v>0</v>
      </c>
      <c r="C873" s="94"/>
      <c r="D873" s="17">
        <v>940000</v>
      </c>
      <c r="E873" s="17">
        <v>0</v>
      </c>
      <c r="F873" s="122">
        <v>0</v>
      </c>
      <c r="G873" s="94"/>
      <c r="H873" s="122">
        <v>940000</v>
      </c>
      <c r="I873" s="94"/>
      <c r="J873" s="94"/>
    </row>
    <row r="874" spans="1:10" x14ac:dyDescent="0.25">
      <c r="A874" s="8" t="s">
        <v>57</v>
      </c>
      <c r="B874" s="123" t="s">
        <v>58</v>
      </c>
      <c r="C874" s="94"/>
      <c r="D874" s="18">
        <v>754000</v>
      </c>
      <c r="E874" s="18">
        <v>0</v>
      </c>
      <c r="F874" s="124">
        <v>0</v>
      </c>
      <c r="G874" s="94"/>
      <c r="H874" s="124">
        <v>754000</v>
      </c>
      <c r="I874" s="94"/>
      <c r="J874" s="94"/>
    </row>
    <row r="875" spans="1:10" x14ac:dyDescent="0.25">
      <c r="A875" s="8" t="s">
        <v>83</v>
      </c>
      <c r="B875" s="123" t="s">
        <v>84</v>
      </c>
      <c r="C875" s="94"/>
      <c r="D875" s="18">
        <v>25000</v>
      </c>
      <c r="E875" s="18">
        <v>0</v>
      </c>
      <c r="F875" s="124">
        <v>0</v>
      </c>
      <c r="G875" s="94"/>
      <c r="H875" s="124">
        <v>25000</v>
      </c>
      <c r="I875" s="94"/>
      <c r="J875" s="94"/>
    </row>
    <row r="876" spans="1:10" x14ac:dyDescent="0.25">
      <c r="A876" s="8" t="s">
        <v>59</v>
      </c>
      <c r="B876" s="123" t="s">
        <v>60</v>
      </c>
      <c r="C876" s="94"/>
      <c r="D876" s="18">
        <v>131000</v>
      </c>
      <c r="E876" s="18">
        <v>0</v>
      </c>
      <c r="F876" s="124">
        <v>0</v>
      </c>
      <c r="G876" s="94"/>
      <c r="H876" s="124">
        <v>131000</v>
      </c>
      <c r="I876" s="94"/>
      <c r="J876" s="94"/>
    </row>
    <row r="877" spans="1:10" x14ac:dyDescent="0.25">
      <c r="A877" s="8" t="s">
        <v>85</v>
      </c>
      <c r="B877" s="123" t="s">
        <v>86</v>
      </c>
      <c r="C877" s="94"/>
      <c r="D877" s="18">
        <v>25000</v>
      </c>
      <c r="E877" s="18">
        <v>0</v>
      </c>
      <c r="F877" s="124">
        <v>0</v>
      </c>
      <c r="G877" s="94"/>
      <c r="H877" s="124">
        <v>25000</v>
      </c>
      <c r="I877" s="94"/>
      <c r="J877" s="94"/>
    </row>
    <row r="878" spans="1:10" x14ac:dyDescent="0.25">
      <c r="A878" s="8" t="s">
        <v>33</v>
      </c>
      <c r="B878" s="123" t="s">
        <v>34</v>
      </c>
      <c r="C878" s="94"/>
      <c r="D878" s="18">
        <v>5000</v>
      </c>
      <c r="E878" s="18">
        <v>0</v>
      </c>
      <c r="F878" s="124">
        <v>0</v>
      </c>
      <c r="G878" s="94"/>
      <c r="H878" s="124">
        <v>5000</v>
      </c>
      <c r="I878" s="94"/>
      <c r="J878" s="94"/>
    </row>
    <row r="879" spans="1:10" x14ac:dyDescent="0.25">
      <c r="A879" s="7" t="s">
        <v>391</v>
      </c>
      <c r="B879" s="121" t="s">
        <v>392</v>
      </c>
      <c r="C879" s="94"/>
      <c r="D879" s="17">
        <v>43107.57</v>
      </c>
      <c r="E879" s="17">
        <v>0</v>
      </c>
      <c r="F879" s="122">
        <v>0</v>
      </c>
      <c r="G879" s="94"/>
      <c r="H879" s="122">
        <v>43107.57</v>
      </c>
      <c r="I879" s="94"/>
      <c r="J879" s="94"/>
    </row>
    <row r="880" spans="1:10" ht="22.5" x14ac:dyDescent="0.25">
      <c r="A880" s="7" t="s">
        <v>344</v>
      </c>
      <c r="B880" s="121" t="s">
        <v>345</v>
      </c>
      <c r="C880" s="94"/>
      <c r="D880" s="17">
        <v>43107.57</v>
      </c>
      <c r="E880" s="17">
        <v>0</v>
      </c>
      <c r="F880" s="122">
        <v>0</v>
      </c>
      <c r="G880" s="94"/>
      <c r="H880" s="122">
        <v>43107.57</v>
      </c>
      <c r="I880" s="94"/>
      <c r="J880" s="94"/>
    </row>
    <row r="881" spans="1:10" x14ac:dyDescent="0.25">
      <c r="A881" s="7" t="s">
        <v>28</v>
      </c>
      <c r="B881" s="121" t="s">
        <v>0</v>
      </c>
      <c r="C881" s="94"/>
      <c r="D881" s="17">
        <v>43107.57</v>
      </c>
      <c r="E881" s="17">
        <v>0</v>
      </c>
      <c r="F881" s="122">
        <v>0</v>
      </c>
      <c r="G881" s="94"/>
      <c r="H881" s="122">
        <v>43107.57</v>
      </c>
      <c r="I881" s="94"/>
      <c r="J881" s="94"/>
    </row>
    <row r="882" spans="1:10" x14ac:dyDescent="0.25">
      <c r="A882" s="8" t="s">
        <v>63</v>
      </c>
      <c r="B882" s="123" t="s">
        <v>64</v>
      </c>
      <c r="C882" s="94"/>
      <c r="D882" s="18">
        <v>43107.57</v>
      </c>
      <c r="E882" s="18">
        <v>0</v>
      </c>
      <c r="F882" s="124">
        <v>0</v>
      </c>
      <c r="G882" s="94"/>
      <c r="H882" s="124">
        <v>43107.57</v>
      </c>
      <c r="I882" s="94"/>
      <c r="J882" s="94"/>
    </row>
    <row r="883" spans="1:10" x14ac:dyDescent="0.25">
      <c r="A883" s="7" t="s">
        <v>393</v>
      </c>
      <c r="B883" s="121" t="s">
        <v>394</v>
      </c>
      <c r="C883" s="94"/>
      <c r="D883" s="17">
        <v>500</v>
      </c>
      <c r="E883" s="17">
        <v>0</v>
      </c>
      <c r="F883" s="122">
        <v>0</v>
      </c>
      <c r="G883" s="94"/>
      <c r="H883" s="122">
        <v>500</v>
      </c>
      <c r="I883" s="94"/>
      <c r="J883" s="94"/>
    </row>
    <row r="884" spans="1:10" ht="22.5" x14ac:dyDescent="0.25">
      <c r="A884" s="7" t="s">
        <v>344</v>
      </c>
      <c r="B884" s="121" t="s">
        <v>345</v>
      </c>
      <c r="C884" s="94"/>
      <c r="D884" s="17">
        <v>500</v>
      </c>
      <c r="E884" s="17">
        <v>0</v>
      </c>
      <c r="F884" s="122">
        <v>0</v>
      </c>
      <c r="G884" s="94"/>
      <c r="H884" s="122">
        <v>500</v>
      </c>
      <c r="I884" s="94"/>
      <c r="J884" s="94"/>
    </row>
    <row r="885" spans="1:10" x14ac:dyDescent="0.25">
      <c r="A885" s="7" t="s">
        <v>28</v>
      </c>
      <c r="B885" s="121" t="s">
        <v>0</v>
      </c>
      <c r="C885" s="94"/>
      <c r="D885" s="17">
        <v>500</v>
      </c>
      <c r="E885" s="17">
        <v>0</v>
      </c>
      <c r="F885" s="122">
        <v>0</v>
      </c>
      <c r="G885" s="94"/>
      <c r="H885" s="122">
        <v>500</v>
      </c>
      <c r="I885" s="94"/>
      <c r="J885" s="94"/>
    </row>
    <row r="886" spans="1:10" x14ac:dyDescent="0.25">
      <c r="A886" s="8" t="s">
        <v>85</v>
      </c>
      <c r="B886" s="123" t="s">
        <v>86</v>
      </c>
      <c r="C886" s="94"/>
      <c r="D886" s="18">
        <v>500</v>
      </c>
      <c r="E886" s="18">
        <v>0</v>
      </c>
      <c r="F886" s="124">
        <v>0</v>
      </c>
      <c r="G886" s="94"/>
      <c r="H886" s="124">
        <v>500</v>
      </c>
      <c r="I886" s="94"/>
      <c r="J886" s="94"/>
    </row>
    <row r="887" spans="1:10" x14ac:dyDescent="0.25">
      <c r="A887" s="7" t="s">
        <v>395</v>
      </c>
      <c r="B887" s="121" t="s">
        <v>396</v>
      </c>
      <c r="C887" s="94"/>
      <c r="D887" s="17">
        <v>222000</v>
      </c>
      <c r="E887" s="17">
        <v>0</v>
      </c>
      <c r="F887" s="122">
        <v>0</v>
      </c>
      <c r="G887" s="94"/>
      <c r="H887" s="122">
        <v>222000</v>
      </c>
      <c r="I887" s="94"/>
      <c r="J887" s="94"/>
    </row>
    <row r="888" spans="1:10" ht="22.5" x14ac:dyDescent="0.25">
      <c r="A888" s="7" t="s">
        <v>344</v>
      </c>
      <c r="B888" s="121" t="s">
        <v>345</v>
      </c>
      <c r="C888" s="94"/>
      <c r="D888" s="17">
        <v>222000</v>
      </c>
      <c r="E888" s="17">
        <v>0</v>
      </c>
      <c r="F888" s="122">
        <v>0</v>
      </c>
      <c r="G888" s="94"/>
      <c r="H888" s="122">
        <v>222000</v>
      </c>
      <c r="I888" s="94"/>
      <c r="J888" s="94"/>
    </row>
    <row r="889" spans="1:10" x14ac:dyDescent="0.25">
      <c r="A889" s="7" t="s">
        <v>28</v>
      </c>
      <c r="B889" s="121" t="s">
        <v>0</v>
      </c>
      <c r="C889" s="94"/>
      <c r="D889" s="17">
        <v>222000</v>
      </c>
      <c r="E889" s="17">
        <v>0</v>
      </c>
      <c r="F889" s="122">
        <v>0</v>
      </c>
      <c r="G889" s="94"/>
      <c r="H889" s="122">
        <v>222000</v>
      </c>
      <c r="I889" s="94"/>
      <c r="J889" s="94"/>
    </row>
    <row r="890" spans="1:10" x14ac:dyDescent="0.25">
      <c r="A890" s="8" t="s">
        <v>61</v>
      </c>
      <c r="B890" s="123" t="s">
        <v>62</v>
      </c>
      <c r="C890" s="94"/>
      <c r="D890" s="18">
        <v>43000</v>
      </c>
      <c r="E890" s="18">
        <v>0</v>
      </c>
      <c r="F890" s="124">
        <v>0</v>
      </c>
      <c r="G890" s="94"/>
      <c r="H890" s="124">
        <v>43000</v>
      </c>
      <c r="I890" s="94"/>
      <c r="J890" s="94"/>
    </row>
    <row r="891" spans="1:10" x14ac:dyDescent="0.25">
      <c r="A891" s="8" t="s">
        <v>85</v>
      </c>
      <c r="B891" s="123" t="s">
        <v>86</v>
      </c>
      <c r="C891" s="94"/>
      <c r="D891" s="18">
        <v>133000</v>
      </c>
      <c r="E891" s="18">
        <v>0</v>
      </c>
      <c r="F891" s="124">
        <v>0</v>
      </c>
      <c r="G891" s="94"/>
      <c r="H891" s="124">
        <v>133000</v>
      </c>
      <c r="I891" s="94"/>
      <c r="J891" s="94"/>
    </row>
    <row r="892" spans="1:10" x14ac:dyDescent="0.25">
      <c r="A892" s="8" t="s">
        <v>63</v>
      </c>
      <c r="B892" s="123" t="s">
        <v>64</v>
      </c>
      <c r="C892" s="94"/>
      <c r="D892" s="18">
        <v>34000</v>
      </c>
      <c r="E892" s="18">
        <v>0</v>
      </c>
      <c r="F892" s="124">
        <v>0</v>
      </c>
      <c r="G892" s="94"/>
      <c r="H892" s="124">
        <v>34000</v>
      </c>
      <c r="I892" s="94"/>
      <c r="J892" s="94"/>
    </row>
    <row r="893" spans="1:10" x14ac:dyDescent="0.25">
      <c r="A893" s="8" t="s">
        <v>29</v>
      </c>
      <c r="B893" s="123" t="s">
        <v>30</v>
      </c>
      <c r="C893" s="94"/>
      <c r="D893" s="18">
        <v>7000</v>
      </c>
      <c r="E893" s="18">
        <v>0</v>
      </c>
      <c r="F893" s="124">
        <v>0</v>
      </c>
      <c r="G893" s="94"/>
      <c r="H893" s="124">
        <v>7000</v>
      </c>
      <c r="I893" s="94"/>
      <c r="J893" s="94"/>
    </row>
    <row r="894" spans="1:10" x14ac:dyDescent="0.25">
      <c r="A894" s="8" t="s">
        <v>67</v>
      </c>
      <c r="B894" s="123" t="s">
        <v>68</v>
      </c>
      <c r="C894" s="94"/>
      <c r="D894" s="18">
        <v>5000</v>
      </c>
      <c r="E894" s="18">
        <v>0</v>
      </c>
      <c r="F894" s="124">
        <v>0</v>
      </c>
      <c r="G894" s="94"/>
      <c r="H894" s="124">
        <v>5000</v>
      </c>
      <c r="I894" s="94"/>
      <c r="J894" s="94"/>
    </row>
    <row r="895" spans="1:10" x14ac:dyDescent="0.25">
      <c r="A895" s="7" t="s">
        <v>397</v>
      </c>
      <c r="B895" s="121" t="s">
        <v>398</v>
      </c>
      <c r="C895" s="94"/>
      <c r="D895" s="17">
        <v>10000</v>
      </c>
      <c r="E895" s="17">
        <v>0</v>
      </c>
      <c r="F895" s="122">
        <v>0</v>
      </c>
      <c r="G895" s="94"/>
      <c r="H895" s="122">
        <v>10000</v>
      </c>
      <c r="I895" s="94"/>
      <c r="J895" s="94"/>
    </row>
    <row r="896" spans="1:10" ht="22.5" x14ac:dyDescent="0.25">
      <c r="A896" s="7" t="s">
        <v>344</v>
      </c>
      <c r="B896" s="121" t="s">
        <v>345</v>
      </c>
      <c r="C896" s="94"/>
      <c r="D896" s="17">
        <v>10000</v>
      </c>
      <c r="E896" s="17">
        <v>0</v>
      </c>
      <c r="F896" s="122">
        <v>0</v>
      </c>
      <c r="G896" s="94"/>
      <c r="H896" s="122">
        <v>10000</v>
      </c>
      <c r="I896" s="94"/>
      <c r="J896" s="94"/>
    </row>
    <row r="897" spans="1:10" x14ac:dyDescent="0.25">
      <c r="A897" s="7" t="s">
        <v>28</v>
      </c>
      <c r="B897" s="121" t="s">
        <v>0</v>
      </c>
      <c r="C897" s="94"/>
      <c r="D897" s="17">
        <v>10000</v>
      </c>
      <c r="E897" s="17">
        <v>0</v>
      </c>
      <c r="F897" s="122">
        <v>0</v>
      </c>
      <c r="G897" s="94"/>
      <c r="H897" s="122">
        <v>10000</v>
      </c>
      <c r="I897" s="94"/>
      <c r="J897" s="94"/>
    </row>
    <row r="898" spans="1:10" x14ac:dyDescent="0.25">
      <c r="A898" s="8" t="s">
        <v>85</v>
      </c>
      <c r="B898" s="123" t="s">
        <v>86</v>
      </c>
      <c r="C898" s="94"/>
      <c r="D898" s="18">
        <v>10000</v>
      </c>
      <c r="E898" s="18">
        <v>0</v>
      </c>
      <c r="F898" s="124">
        <v>0</v>
      </c>
      <c r="G898" s="94"/>
      <c r="H898" s="124">
        <v>10000</v>
      </c>
      <c r="I898" s="94"/>
      <c r="J898" s="94"/>
    </row>
    <row r="899" spans="1:10" x14ac:dyDescent="0.25">
      <c r="A899" s="7" t="s">
        <v>399</v>
      </c>
      <c r="B899" s="121" t="s">
        <v>400</v>
      </c>
      <c r="C899" s="94"/>
      <c r="D899" s="17">
        <v>3520</v>
      </c>
      <c r="E899" s="17">
        <v>0</v>
      </c>
      <c r="F899" s="122">
        <v>0</v>
      </c>
      <c r="G899" s="94"/>
      <c r="H899" s="122">
        <v>3520</v>
      </c>
      <c r="I899" s="94"/>
      <c r="J899" s="94"/>
    </row>
    <row r="900" spans="1:10" ht="22.5" x14ac:dyDescent="0.25">
      <c r="A900" s="7" t="s">
        <v>344</v>
      </c>
      <c r="B900" s="121" t="s">
        <v>345</v>
      </c>
      <c r="C900" s="94"/>
      <c r="D900" s="17">
        <v>3520</v>
      </c>
      <c r="E900" s="17">
        <v>0</v>
      </c>
      <c r="F900" s="122">
        <v>0</v>
      </c>
      <c r="G900" s="94"/>
      <c r="H900" s="122">
        <v>3520</v>
      </c>
      <c r="I900" s="94"/>
      <c r="J900" s="94"/>
    </row>
    <row r="901" spans="1:10" x14ac:dyDescent="0.25">
      <c r="A901" s="7" t="s">
        <v>28</v>
      </c>
      <c r="B901" s="121" t="s">
        <v>0</v>
      </c>
      <c r="C901" s="94"/>
      <c r="D901" s="17">
        <v>3520</v>
      </c>
      <c r="E901" s="17">
        <v>0</v>
      </c>
      <c r="F901" s="122">
        <v>0</v>
      </c>
      <c r="G901" s="94"/>
      <c r="H901" s="122">
        <v>3520</v>
      </c>
      <c r="I901" s="94"/>
      <c r="J901" s="94"/>
    </row>
    <row r="902" spans="1:10" x14ac:dyDescent="0.25">
      <c r="A902" s="8" t="s">
        <v>85</v>
      </c>
      <c r="B902" s="123" t="s">
        <v>86</v>
      </c>
      <c r="C902" s="94"/>
      <c r="D902" s="18">
        <v>3520</v>
      </c>
      <c r="E902" s="18">
        <v>0</v>
      </c>
      <c r="F902" s="124">
        <v>0</v>
      </c>
      <c r="G902" s="94"/>
      <c r="H902" s="124">
        <v>3520</v>
      </c>
      <c r="I902" s="94"/>
      <c r="J902" s="94"/>
    </row>
    <row r="903" spans="1:10" x14ac:dyDescent="0.25">
      <c r="A903" s="7" t="s">
        <v>45</v>
      </c>
      <c r="B903" s="121" t="s">
        <v>46</v>
      </c>
      <c r="C903" s="94"/>
      <c r="D903" s="17">
        <v>1000</v>
      </c>
      <c r="E903" s="17">
        <v>0</v>
      </c>
      <c r="F903" s="122">
        <v>0</v>
      </c>
      <c r="G903" s="94"/>
      <c r="H903" s="122">
        <v>1000</v>
      </c>
      <c r="I903" s="94"/>
      <c r="J903" s="94"/>
    </row>
    <row r="904" spans="1:10" ht="22.5" x14ac:dyDescent="0.25">
      <c r="A904" s="7" t="s">
        <v>344</v>
      </c>
      <c r="B904" s="121" t="s">
        <v>345</v>
      </c>
      <c r="C904" s="94"/>
      <c r="D904" s="17">
        <v>1000</v>
      </c>
      <c r="E904" s="17">
        <v>0</v>
      </c>
      <c r="F904" s="122">
        <v>0</v>
      </c>
      <c r="G904" s="94"/>
      <c r="H904" s="122">
        <v>1000</v>
      </c>
      <c r="I904" s="94"/>
      <c r="J904" s="94"/>
    </row>
    <row r="905" spans="1:10" x14ac:dyDescent="0.25">
      <c r="A905" s="7" t="s">
        <v>28</v>
      </c>
      <c r="B905" s="121" t="s">
        <v>0</v>
      </c>
      <c r="C905" s="94"/>
      <c r="D905" s="17">
        <v>1000</v>
      </c>
      <c r="E905" s="17">
        <v>0</v>
      </c>
      <c r="F905" s="122">
        <v>0</v>
      </c>
      <c r="G905" s="94"/>
      <c r="H905" s="122">
        <v>1000</v>
      </c>
      <c r="I905" s="94"/>
      <c r="J905" s="94"/>
    </row>
    <row r="906" spans="1:10" x14ac:dyDescent="0.25">
      <c r="A906" s="8" t="s">
        <v>85</v>
      </c>
      <c r="B906" s="123" t="s">
        <v>86</v>
      </c>
      <c r="C906" s="94"/>
      <c r="D906" s="18">
        <v>1000</v>
      </c>
      <c r="E906" s="18">
        <v>0</v>
      </c>
      <c r="F906" s="124">
        <v>0</v>
      </c>
      <c r="G906" s="94"/>
      <c r="H906" s="124">
        <v>1000</v>
      </c>
      <c r="I906" s="94"/>
      <c r="J906" s="94"/>
    </row>
  </sheetData>
  <mergeCells count="2687">
    <mergeCell ref="A1:B1"/>
    <mergeCell ref="G1:H1"/>
    <mergeCell ref="J1:L1"/>
    <mergeCell ref="A3:B3"/>
    <mergeCell ref="G3:H3"/>
    <mergeCell ref="J3:L3"/>
    <mergeCell ref="B17:C17"/>
    <mergeCell ref="F17:G17"/>
    <mergeCell ref="H17:J17"/>
    <mergeCell ref="B18:C18"/>
    <mergeCell ref="F18:G18"/>
    <mergeCell ref="H18:J18"/>
    <mergeCell ref="B15:C15"/>
    <mergeCell ref="F15:G15"/>
    <mergeCell ref="H15:J15"/>
    <mergeCell ref="B16:C16"/>
    <mergeCell ref="F16:G16"/>
    <mergeCell ref="H16:J16"/>
    <mergeCell ref="A5:D5"/>
    <mergeCell ref="A7:D7"/>
    <mergeCell ref="A9:D9"/>
    <mergeCell ref="A11:L11"/>
    <mergeCell ref="A13:L13"/>
    <mergeCell ref="B23:C23"/>
    <mergeCell ref="F23:G23"/>
    <mergeCell ref="H23:J23"/>
    <mergeCell ref="B24:C24"/>
    <mergeCell ref="F24:G24"/>
    <mergeCell ref="H24:J24"/>
    <mergeCell ref="B21:C21"/>
    <mergeCell ref="F21:G21"/>
    <mergeCell ref="H21:J21"/>
    <mergeCell ref="B22:C22"/>
    <mergeCell ref="F22:G22"/>
    <mergeCell ref="H22:J22"/>
    <mergeCell ref="B19:C19"/>
    <mergeCell ref="F19:G19"/>
    <mergeCell ref="H19:J19"/>
    <mergeCell ref="B20:C20"/>
    <mergeCell ref="F20:G20"/>
    <mergeCell ref="H20:J20"/>
    <mergeCell ref="B29:C29"/>
    <mergeCell ref="F29:G29"/>
    <mergeCell ref="H29:J29"/>
    <mergeCell ref="B30:C30"/>
    <mergeCell ref="F30:G30"/>
    <mergeCell ref="H30:J30"/>
    <mergeCell ref="B27:C27"/>
    <mergeCell ref="F27:G27"/>
    <mergeCell ref="H27:J27"/>
    <mergeCell ref="B28:C28"/>
    <mergeCell ref="F28:G28"/>
    <mergeCell ref="H28:J28"/>
    <mergeCell ref="B25:C25"/>
    <mergeCell ref="F25:G25"/>
    <mergeCell ref="H25:J25"/>
    <mergeCell ref="B26:C26"/>
    <mergeCell ref="F26:G26"/>
    <mergeCell ref="H26:J26"/>
    <mergeCell ref="B35:C35"/>
    <mergeCell ref="F35:G35"/>
    <mergeCell ref="H35:J35"/>
    <mergeCell ref="B36:C36"/>
    <mergeCell ref="F36:G36"/>
    <mergeCell ref="H36:J36"/>
    <mergeCell ref="B33:C33"/>
    <mergeCell ref="F33:G33"/>
    <mergeCell ref="H33:J33"/>
    <mergeCell ref="B34:C34"/>
    <mergeCell ref="F34:G34"/>
    <mergeCell ref="H34:J34"/>
    <mergeCell ref="B31:C31"/>
    <mergeCell ref="F31:G31"/>
    <mergeCell ref="H31:J31"/>
    <mergeCell ref="B32:C32"/>
    <mergeCell ref="F32:G32"/>
    <mergeCell ref="H32:J32"/>
    <mergeCell ref="B41:C41"/>
    <mergeCell ref="F41:G41"/>
    <mergeCell ref="H41:J41"/>
    <mergeCell ref="B42:C42"/>
    <mergeCell ref="F42:G42"/>
    <mergeCell ref="H42:J42"/>
    <mergeCell ref="B39:C39"/>
    <mergeCell ref="F39:G39"/>
    <mergeCell ref="H39:J39"/>
    <mergeCell ref="B40:C40"/>
    <mergeCell ref="F40:G40"/>
    <mergeCell ref="H40:J40"/>
    <mergeCell ref="B37:C37"/>
    <mergeCell ref="F37:G37"/>
    <mergeCell ref="H37:J37"/>
    <mergeCell ref="B38:C38"/>
    <mergeCell ref="F38:G38"/>
    <mergeCell ref="H38:J38"/>
    <mergeCell ref="B47:C47"/>
    <mergeCell ref="F47:G47"/>
    <mergeCell ref="H47:J47"/>
    <mergeCell ref="B48:C48"/>
    <mergeCell ref="F48:G48"/>
    <mergeCell ref="H48:J48"/>
    <mergeCell ref="B45:C45"/>
    <mergeCell ref="F45:G45"/>
    <mergeCell ref="H45:J45"/>
    <mergeCell ref="B46:C46"/>
    <mergeCell ref="F46:G46"/>
    <mergeCell ref="H46:J46"/>
    <mergeCell ref="B43:C43"/>
    <mergeCell ref="F43:G43"/>
    <mergeCell ref="H43:J43"/>
    <mergeCell ref="B44:C44"/>
    <mergeCell ref="F44:G44"/>
    <mergeCell ref="H44:J44"/>
    <mergeCell ref="B53:C53"/>
    <mergeCell ref="F53:G53"/>
    <mergeCell ref="H53:J53"/>
    <mergeCell ref="B54:C54"/>
    <mergeCell ref="F54:G54"/>
    <mergeCell ref="H54:J54"/>
    <mergeCell ref="B51:C51"/>
    <mergeCell ref="F51:G51"/>
    <mergeCell ref="H51:J51"/>
    <mergeCell ref="B52:C52"/>
    <mergeCell ref="F52:G52"/>
    <mergeCell ref="H52:J52"/>
    <mergeCell ref="B49:C49"/>
    <mergeCell ref="F49:G49"/>
    <mergeCell ref="H49:J49"/>
    <mergeCell ref="B50:C50"/>
    <mergeCell ref="F50:G50"/>
    <mergeCell ref="H50:J50"/>
    <mergeCell ref="B59:C59"/>
    <mergeCell ref="F59:G59"/>
    <mergeCell ref="H59:J59"/>
    <mergeCell ref="B60:C60"/>
    <mergeCell ref="F60:G60"/>
    <mergeCell ref="H60:J60"/>
    <mergeCell ref="B57:C57"/>
    <mergeCell ref="F57:G57"/>
    <mergeCell ref="H57:J57"/>
    <mergeCell ref="B58:C58"/>
    <mergeCell ref="F58:G58"/>
    <mergeCell ref="H58:J58"/>
    <mergeCell ref="B55:C55"/>
    <mergeCell ref="F55:G55"/>
    <mergeCell ref="H55:J55"/>
    <mergeCell ref="B56:C56"/>
    <mergeCell ref="F56:G56"/>
    <mergeCell ref="H56:J56"/>
    <mergeCell ref="B65:C65"/>
    <mergeCell ref="F65:G65"/>
    <mergeCell ref="H65:J65"/>
    <mergeCell ref="B66:C66"/>
    <mergeCell ref="F66:G66"/>
    <mergeCell ref="H66:J66"/>
    <mergeCell ref="B63:C63"/>
    <mergeCell ref="F63:G63"/>
    <mergeCell ref="H63:J63"/>
    <mergeCell ref="B64:C64"/>
    <mergeCell ref="F64:G64"/>
    <mergeCell ref="H64:J64"/>
    <mergeCell ref="B61:C61"/>
    <mergeCell ref="F61:G61"/>
    <mergeCell ref="H61:J61"/>
    <mergeCell ref="B62:C62"/>
    <mergeCell ref="F62:G62"/>
    <mergeCell ref="H62:J62"/>
    <mergeCell ref="B71:C71"/>
    <mergeCell ref="F71:G71"/>
    <mergeCell ref="H71:J71"/>
    <mergeCell ref="B72:C72"/>
    <mergeCell ref="F72:G72"/>
    <mergeCell ref="H72:J72"/>
    <mergeCell ref="B69:C69"/>
    <mergeCell ref="F69:G69"/>
    <mergeCell ref="H69:J69"/>
    <mergeCell ref="B70:C70"/>
    <mergeCell ref="F70:G70"/>
    <mergeCell ref="H70:J70"/>
    <mergeCell ref="B67:C67"/>
    <mergeCell ref="F67:G67"/>
    <mergeCell ref="H67:J67"/>
    <mergeCell ref="B68:C68"/>
    <mergeCell ref="F68:G68"/>
    <mergeCell ref="H68:J68"/>
    <mergeCell ref="B77:C77"/>
    <mergeCell ref="F77:G77"/>
    <mergeCell ref="H77:J77"/>
    <mergeCell ref="B78:C78"/>
    <mergeCell ref="F78:G78"/>
    <mergeCell ref="H78:J78"/>
    <mergeCell ref="B75:C75"/>
    <mergeCell ref="F75:G75"/>
    <mergeCell ref="H75:J75"/>
    <mergeCell ref="B76:C76"/>
    <mergeCell ref="F76:G76"/>
    <mergeCell ref="H76:J76"/>
    <mergeCell ref="B73:C73"/>
    <mergeCell ref="F73:G73"/>
    <mergeCell ref="H73:J73"/>
    <mergeCell ref="B74:C74"/>
    <mergeCell ref="F74:G74"/>
    <mergeCell ref="H74:J74"/>
    <mergeCell ref="B83:C83"/>
    <mergeCell ref="F83:G83"/>
    <mergeCell ref="H83:J83"/>
    <mergeCell ref="B84:C84"/>
    <mergeCell ref="F84:G84"/>
    <mergeCell ref="H84:J84"/>
    <mergeCell ref="B81:C81"/>
    <mergeCell ref="F81:G81"/>
    <mergeCell ref="H81:J81"/>
    <mergeCell ref="B82:C82"/>
    <mergeCell ref="F82:G82"/>
    <mergeCell ref="H82:J82"/>
    <mergeCell ref="B79:C79"/>
    <mergeCell ref="F79:G79"/>
    <mergeCell ref="H79:J79"/>
    <mergeCell ref="B80:C80"/>
    <mergeCell ref="F80:G80"/>
    <mergeCell ref="H80:J80"/>
    <mergeCell ref="B89:C89"/>
    <mergeCell ref="F89:G89"/>
    <mergeCell ref="H89:J89"/>
    <mergeCell ref="B90:C90"/>
    <mergeCell ref="F90:G90"/>
    <mergeCell ref="H90:J90"/>
    <mergeCell ref="B87:C87"/>
    <mergeCell ref="F87:G87"/>
    <mergeCell ref="H87:J87"/>
    <mergeCell ref="B88:C88"/>
    <mergeCell ref="F88:G88"/>
    <mergeCell ref="H88:J88"/>
    <mergeCell ref="B85:C85"/>
    <mergeCell ref="F85:G85"/>
    <mergeCell ref="H85:J85"/>
    <mergeCell ref="B86:C86"/>
    <mergeCell ref="F86:G86"/>
    <mergeCell ref="H86:J86"/>
    <mergeCell ref="B95:C95"/>
    <mergeCell ref="F95:G95"/>
    <mergeCell ref="H95:J95"/>
    <mergeCell ref="B96:C96"/>
    <mergeCell ref="F96:G96"/>
    <mergeCell ref="H96:J96"/>
    <mergeCell ref="B93:C93"/>
    <mergeCell ref="F93:G93"/>
    <mergeCell ref="H93:J93"/>
    <mergeCell ref="B94:C94"/>
    <mergeCell ref="F94:G94"/>
    <mergeCell ref="H94:J94"/>
    <mergeCell ref="B91:C91"/>
    <mergeCell ref="F91:G91"/>
    <mergeCell ref="H91:J91"/>
    <mergeCell ref="B92:C92"/>
    <mergeCell ref="F92:G92"/>
    <mergeCell ref="H92:J92"/>
    <mergeCell ref="B101:C101"/>
    <mergeCell ref="F101:G101"/>
    <mergeCell ref="H101:J101"/>
    <mergeCell ref="B102:C102"/>
    <mergeCell ref="F102:G102"/>
    <mergeCell ref="H102:J102"/>
    <mergeCell ref="B99:C99"/>
    <mergeCell ref="F99:G99"/>
    <mergeCell ref="H99:J99"/>
    <mergeCell ref="B100:C100"/>
    <mergeCell ref="F100:G100"/>
    <mergeCell ref="H100:J100"/>
    <mergeCell ref="B97:C97"/>
    <mergeCell ref="F97:G97"/>
    <mergeCell ref="H97:J97"/>
    <mergeCell ref="B98:C98"/>
    <mergeCell ref="F98:G98"/>
    <mergeCell ref="H98:J98"/>
    <mergeCell ref="B107:C107"/>
    <mergeCell ref="F107:G107"/>
    <mergeCell ref="H107:J107"/>
    <mergeCell ref="B108:C108"/>
    <mergeCell ref="F108:G108"/>
    <mergeCell ref="H108:J108"/>
    <mergeCell ref="B105:C105"/>
    <mergeCell ref="F105:G105"/>
    <mergeCell ref="H105:J105"/>
    <mergeCell ref="B106:C106"/>
    <mergeCell ref="F106:G106"/>
    <mergeCell ref="H106:J106"/>
    <mergeCell ref="B103:C103"/>
    <mergeCell ref="F103:G103"/>
    <mergeCell ref="H103:J103"/>
    <mergeCell ref="B104:C104"/>
    <mergeCell ref="F104:G104"/>
    <mergeCell ref="H104:J104"/>
    <mergeCell ref="B113:C113"/>
    <mergeCell ref="F113:G113"/>
    <mergeCell ref="H113:J113"/>
    <mergeCell ref="B114:C114"/>
    <mergeCell ref="F114:G114"/>
    <mergeCell ref="H114:J114"/>
    <mergeCell ref="B111:C111"/>
    <mergeCell ref="F111:G111"/>
    <mergeCell ref="H111:J111"/>
    <mergeCell ref="B112:C112"/>
    <mergeCell ref="F112:G112"/>
    <mergeCell ref="H112:J112"/>
    <mergeCell ref="B109:C109"/>
    <mergeCell ref="F109:G109"/>
    <mergeCell ref="H109:J109"/>
    <mergeCell ref="B110:C110"/>
    <mergeCell ref="F110:G110"/>
    <mergeCell ref="H110:J110"/>
    <mergeCell ref="B119:C119"/>
    <mergeCell ref="F119:G119"/>
    <mergeCell ref="H119:J119"/>
    <mergeCell ref="B120:C120"/>
    <mergeCell ref="F120:G120"/>
    <mergeCell ref="H120:J120"/>
    <mergeCell ref="B117:C117"/>
    <mergeCell ref="F117:G117"/>
    <mergeCell ref="H117:J117"/>
    <mergeCell ref="B118:C118"/>
    <mergeCell ref="F118:G118"/>
    <mergeCell ref="H118:J118"/>
    <mergeCell ref="B115:C115"/>
    <mergeCell ref="F115:G115"/>
    <mergeCell ref="H115:J115"/>
    <mergeCell ref="B116:C116"/>
    <mergeCell ref="F116:G116"/>
    <mergeCell ref="H116:J116"/>
    <mergeCell ref="B125:C125"/>
    <mergeCell ref="F125:G125"/>
    <mergeCell ref="H125:J125"/>
    <mergeCell ref="B126:C126"/>
    <mergeCell ref="F126:G126"/>
    <mergeCell ref="H126:J126"/>
    <mergeCell ref="B123:C123"/>
    <mergeCell ref="F123:G123"/>
    <mergeCell ref="H123:J123"/>
    <mergeCell ref="B124:C124"/>
    <mergeCell ref="F124:G124"/>
    <mergeCell ref="H124:J124"/>
    <mergeCell ref="B121:C121"/>
    <mergeCell ref="F121:G121"/>
    <mergeCell ref="H121:J121"/>
    <mergeCell ref="B122:C122"/>
    <mergeCell ref="F122:G122"/>
    <mergeCell ref="H122:J122"/>
    <mergeCell ref="B131:C131"/>
    <mergeCell ref="F131:G131"/>
    <mergeCell ref="H131:J131"/>
    <mergeCell ref="B132:C132"/>
    <mergeCell ref="F132:G132"/>
    <mergeCell ref="H132:J132"/>
    <mergeCell ref="B129:C129"/>
    <mergeCell ref="F129:G129"/>
    <mergeCell ref="H129:J129"/>
    <mergeCell ref="B130:C130"/>
    <mergeCell ref="F130:G130"/>
    <mergeCell ref="H130:J130"/>
    <mergeCell ref="B127:C127"/>
    <mergeCell ref="F127:G127"/>
    <mergeCell ref="H127:J127"/>
    <mergeCell ref="B128:C128"/>
    <mergeCell ref="F128:G128"/>
    <mergeCell ref="H128:J128"/>
    <mergeCell ref="B137:C137"/>
    <mergeCell ref="F137:G137"/>
    <mergeCell ref="H137:J137"/>
    <mergeCell ref="B138:C138"/>
    <mergeCell ref="F138:G138"/>
    <mergeCell ref="H138:J138"/>
    <mergeCell ref="B135:C135"/>
    <mergeCell ref="F135:G135"/>
    <mergeCell ref="H135:J135"/>
    <mergeCell ref="B136:C136"/>
    <mergeCell ref="F136:G136"/>
    <mergeCell ref="H136:J136"/>
    <mergeCell ref="B133:C133"/>
    <mergeCell ref="F133:G133"/>
    <mergeCell ref="H133:J133"/>
    <mergeCell ref="B134:C134"/>
    <mergeCell ref="F134:G134"/>
    <mergeCell ref="H134:J134"/>
    <mergeCell ref="B143:C143"/>
    <mergeCell ref="F143:G143"/>
    <mergeCell ref="H143:J143"/>
    <mergeCell ref="B144:C144"/>
    <mergeCell ref="F144:G144"/>
    <mergeCell ref="H144:J144"/>
    <mergeCell ref="B141:C141"/>
    <mergeCell ref="F141:G141"/>
    <mergeCell ref="H141:J141"/>
    <mergeCell ref="B142:C142"/>
    <mergeCell ref="F142:G142"/>
    <mergeCell ref="H142:J142"/>
    <mergeCell ref="B139:C139"/>
    <mergeCell ref="F139:G139"/>
    <mergeCell ref="H139:J139"/>
    <mergeCell ref="B140:C140"/>
    <mergeCell ref="F140:G140"/>
    <mergeCell ref="H140:J140"/>
    <mergeCell ref="B149:C149"/>
    <mergeCell ref="F149:G149"/>
    <mergeCell ref="H149:J149"/>
    <mergeCell ref="B150:C150"/>
    <mergeCell ref="F150:G150"/>
    <mergeCell ref="H150:J150"/>
    <mergeCell ref="B147:C147"/>
    <mergeCell ref="F147:G147"/>
    <mergeCell ref="H147:J147"/>
    <mergeCell ref="B148:C148"/>
    <mergeCell ref="F148:G148"/>
    <mergeCell ref="H148:J148"/>
    <mergeCell ref="B145:C145"/>
    <mergeCell ref="F145:G145"/>
    <mergeCell ref="H145:J145"/>
    <mergeCell ref="B146:C146"/>
    <mergeCell ref="F146:G146"/>
    <mergeCell ref="H146:J146"/>
    <mergeCell ref="B155:C155"/>
    <mergeCell ref="F155:G155"/>
    <mergeCell ref="H155:J155"/>
    <mergeCell ref="B156:C156"/>
    <mergeCell ref="F156:G156"/>
    <mergeCell ref="H156:J156"/>
    <mergeCell ref="B153:C153"/>
    <mergeCell ref="F153:G153"/>
    <mergeCell ref="H153:J153"/>
    <mergeCell ref="B154:C154"/>
    <mergeCell ref="F154:G154"/>
    <mergeCell ref="H154:J154"/>
    <mergeCell ref="B151:C151"/>
    <mergeCell ref="F151:G151"/>
    <mergeCell ref="H151:J151"/>
    <mergeCell ref="B152:C152"/>
    <mergeCell ref="F152:G152"/>
    <mergeCell ref="H152:J152"/>
    <mergeCell ref="B161:C161"/>
    <mergeCell ref="F161:G161"/>
    <mergeCell ref="H161:J161"/>
    <mergeCell ref="B162:C162"/>
    <mergeCell ref="F162:G162"/>
    <mergeCell ref="H162:J162"/>
    <mergeCell ref="B159:C159"/>
    <mergeCell ref="F159:G159"/>
    <mergeCell ref="H159:J159"/>
    <mergeCell ref="B160:C160"/>
    <mergeCell ref="F160:G160"/>
    <mergeCell ref="H160:J160"/>
    <mergeCell ref="B157:C157"/>
    <mergeCell ref="F157:G157"/>
    <mergeCell ref="H157:J157"/>
    <mergeCell ref="B158:C158"/>
    <mergeCell ref="F158:G158"/>
    <mergeCell ref="H158:J158"/>
    <mergeCell ref="B167:C167"/>
    <mergeCell ref="F167:G167"/>
    <mergeCell ref="H167:J167"/>
    <mergeCell ref="B168:C168"/>
    <mergeCell ref="F168:G168"/>
    <mergeCell ref="H168:J168"/>
    <mergeCell ref="B165:C165"/>
    <mergeCell ref="F165:G165"/>
    <mergeCell ref="H165:J165"/>
    <mergeCell ref="B166:C166"/>
    <mergeCell ref="F166:G166"/>
    <mergeCell ref="H166:J166"/>
    <mergeCell ref="B163:C163"/>
    <mergeCell ref="F163:G163"/>
    <mergeCell ref="H163:J163"/>
    <mergeCell ref="B164:C164"/>
    <mergeCell ref="F164:G164"/>
    <mergeCell ref="H164:J164"/>
    <mergeCell ref="B173:C173"/>
    <mergeCell ref="F173:G173"/>
    <mergeCell ref="H173:J173"/>
    <mergeCell ref="B174:C174"/>
    <mergeCell ref="F174:G174"/>
    <mergeCell ref="H174:J174"/>
    <mergeCell ref="B171:C171"/>
    <mergeCell ref="F171:G171"/>
    <mergeCell ref="H171:J171"/>
    <mergeCell ref="B172:C172"/>
    <mergeCell ref="F172:G172"/>
    <mergeCell ref="H172:J172"/>
    <mergeCell ref="B169:C169"/>
    <mergeCell ref="F169:G169"/>
    <mergeCell ref="H169:J169"/>
    <mergeCell ref="B170:C170"/>
    <mergeCell ref="F170:G170"/>
    <mergeCell ref="H170:J170"/>
    <mergeCell ref="B179:C179"/>
    <mergeCell ref="F179:G179"/>
    <mergeCell ref="H179:J179"/>
    <mergeCell ref="B180:C180"/>
    <mergeCell ref="F180:G180"/>
    <mergeCell ref="H180:J180"/>
    <mergeCell ref="B177:C177"/>
    <mergeCell ref="F177:G177"/>
    <mergeCell ref="H177:J177"/>
    <mergeCell ref="B178:C178"/>
    <mergeCell ref="F178:G178"/>
    <mergeCell ref="H178:J178"/>
    <mergeCell ref="B175:C175"/>
    <mergeCell ref="F175:G175"/>
    <mergeCell ref="H175:J175"/>
    <mergeCell ref="B176:C176"/>
    <mergeCell ref="F176:G176"/>
    <mergeCell ref="H176:J176"/>
    <mergeCell ref="B185:C185"/>
    <mergeCell ref="F185:G185"/>
    <mergeCell ref="H185:J185"/>
    <mergeCell ref="B186:C186"/>
    <mergeCell ref="F186:G186"/>
    <mergeCell ref="H186:J186"/>
    <mergeCell ref="B183:C183"/>
    <mergeCell ref="F183:G183"/>
    <mergeCell ref="H183:J183"/>
    <mergeCell ref="B184:C184"/>
    <mergeCell ref="F184:G184"/>
    <mergeCell ref="H184:J184"/>
    <mergeCell ref="B181:C181"/>
    <mergeCell ref="F181:G181"/>
    <mergeCell ref="H181:J181"/>
    <mergeCell ref="B182:C182"/>
    <mergeCell ref="F182:G182"/>
    <mergeCell ref="H182:J182"/>
    <mergeCell ref="B191:C191"/>
    <mergeCell ref="F191:G191"/>
    <mergeCell ref="H191:J191"/>
    <mergeCell ref="B192:C192"/>
    <mergeCell ref="F192:G192"/>
    <mergeCell ref="H192:J192"/>
    <mergeCell ref="B189:C189"/>
    <mergeCell ref="F189:G189"/>
    <mergeCell ref="H189:J189"/>
    <mergeCell ref="B190:C190"/>
    <mergeCell ref="F190:G190"/>
    <mergeCell ref="H190:J190"/>
    <mergeCell ref="B187:C187"/>
    <mergeCell ref="F187:G187"/>
    <mergeCell ref="H187:J187"/>
    <mergeCell ref="B188:C188"/>
    <mergeCell ref="F188:G188"/>
    <mergeCell ref="H188:J188"/>
    <mergeCell ref="B197:C197"/>
    <mergeCell ref="F197:G197"/>
    <mergeCell ref="H197:J197"/>
    <mergeCell ref="B198:C198"/>
    <mergeCell ref="F198:G198"/>
    <mergeCell ref="H198:J198"/>
    <mergeCell ref="B195:C195"/>
    <mergeCell ref="F195:G195"/>
    <mergeCell ref="H195:J195"/>
    <mergeCell ref="B196:C196"/>
    <mergeCell ref="F196:G196"/>
    <mergeCell ref="H196:J196"/>
    <mergeCell ref="B193:C193"/>
    <mergeCell ref="F193:G193"/>
    <mergeCell ref="H193:J193"/>
    <mergeCell ref="B194:C194"/>
    <mergeCell ref="F194:G194"/>
    <mergeCell ref="H194:J194"/>
    <mergeCell ref="B203:C203"/>
    <mergeCell ref="F203:G203"/>
    <mergeCell ref="H203:J203"/>
    <mergeCell ref="B204:C204"/>
    <mergeCell ref="F204:G204"/>
    <mergeCell ref="H204:J204"/>
    <mergeCell ref="B201:C201"/>
    <mergeCell ref="F201:G201"/>
    <mergeCell ref="H201:J201"/>
    <mergeCell ref="B202:C202"/>
    <mergeCell ref="F202:G202"/>
    <mergeCell ref="H202:J202"/>
    <mergeCell ref="B199:C199"/>
    <mergeCell ref="F199:G199"/>
    <mergeCell ref="H199:J199"/>
    <mergeCell ref="B200:C200"/>
    <mergeCell ref="F200:G200"/>
    <mergeCell ref="H200:J200"/>
    <mergeCell ref="B209:C209"/>
    <mergeCell ref="F209:G209"/>
    <mergeCell ref="H209:J209"/>
    <mergeCell ref="B210:C210"/>
    <mergeCell ref="F210:G210"/>
    <mergeCell ref="H210:J210"/>
    <mergeCell ref="B207:C207"/>
    <mergeCell ref="F207:G207"/>
    <mergeCell ref="H207:J207"/>
    <mergeCell ref="B208:C208"/>
    <mergeCell ref="F208:G208"/>
    <mergeCell ref="H208:J208"/>
    <mergeCell ref="B205:C205"/>
    <mergeCell ref="F205:G205"/>
    <mergeCell ref="H205:J205"/>
    <mergeCell ref="B206:C206"/>
    <mergeCell ref="F206:G206"/>
    <mergeCell ref="H206:J206"/>
    <mergeCell ref="B215:C215"/>
    <mergeCell ref="F215:G215"/>
    <mergeCell ref="H215:J215"/>
    <mergeCell ref="B216:C216"/>
    <mergeCell ref="F216:G216"/>
    <mergeCell ref="H216:J216"/>
    <mergeCell ref="B213:C213"/>
    <mergeCell ref="F213:G213"/>
    <mergeCell ref="H213:J213"/>
    <mergeCell ref="B214:C214"/>
    <mergeCell ref="F214:G214"/>
    <mergeCell ref="H214:J214"/>
    <mergeCell ref="B211:C211"/>
    <mergeCell ref="F211:G211"/>
    <mergeCell ref="H211:J211"/>
    <mergeCell ref="B212:C212"/>
    <mergeCell ref="F212:G212"/>
    <mergeCell ref="H212:J212"/>
    <mergeCell ref="B221:C221"/>
    <mergeCell ref="F221:G221"/>
    <mergeCell ref="H221:J221"/>
    <mergeCell ref="B222:C222"/>
    <mergeCell ref="F222:G222"/>
    <mergeCell ref="H222:J222"/>
    <mergeCell ref="B219:C219"/>
    <mergeCell ref="F219:G219"/>
    <mergeCell ref="H219:J219"/>
    <mergeCell ref="B220:C220"/>
    <mergeCell ref="F220:G220"/>
    <mergeCell ref="H220:J220"/>
    <mergeCell ref="B217:C217"/>
    <mergeCell ref="F217:G217"/>
    <mergeCell ref="H217:J217"/>
    <mergeCell ref="B218:C218"/>
    <mergeCell ref="F218:G218"/>
    <mergeCell ref="H218:J218"/>
    <mergeCell ref="B227:C227"/>
    <mergeCell ref="F227:G227"/>
    <mergeCell ref="H227:J227"/>
    <mergeCell ref="B228:C228"/>
    <mergeCell ref="F228:G228"/>
    <mergeCell ref="H228:J228"/>
    <mergeCell ref="B225:C225"/>
    <mergeCell ref="F225:G225"/>
    <mergeCell ref="H225:J225"/>
    <mergeCell ref="B226:C226"/>
    <mergeCell ref="F226:G226"/>
    <mergeCell ref="H226:J226"/>
    <mergeCell ref="B223:C223"/>
    <mergeCell ref="F223:G223"/>
    <mergeCell ref="H223:J223"/>
    <mergeCell ref="B224:C224"/>
    <mergeCell ref="F224:G224"/>
    <mergeCell ref="H224:J224"/>
    <mergeCell ref="B233:C233"/>
    <mergeCell ref="F233:G233"/>
    <mergeCell ref="H233:J233"/>
    <mergeCell ref="B234:C234"/>
    <mergeCell ref="F234:G234"/>
    <mergeCell ref="H234:J234"/>
    <mergeCell ref="B231:C231"/>
    <mergeCell ref="F231:G231"/>
    <mergeCell ref="H231:J231"/>
    <mergeCell ref="B232:C232"/>
    <mergeCell ref="F232:G232"/>
    <mergeCell ref="H232:J232"/>
    <mergeCell ref="B229:C229"/>
    <mergeCell ref="F229:G229"/>
    <mergeCell ref="H229:J229"/>
    <mergeCell ref="B230:C230"/>
    <mergeCell ref="F230:G230"/>
    <mergeCell ref="H230:J230"/>
    <mergeCell ref="B239:C239"/>
    <mergeCell ref="F239:G239"/>
    <mergeCell ref="H239:J239"/>
    <mergeCell ref="B240:C240"/>
    <mergeCell ref="F240:G240"/>
    <mergeCell ref="H240:J240"/>
    <mergeCell ref="B237:C237"/>
    <mergeCell ref="F237:G237"/>
    <mergeCell ref="H237:J237"/>
    <mergeCell ref="B238:C238"/>
    <mergeCell ref="F238:G238"/>
    <mergeCell ref="H238:J238"/>
    <mergeCell ref="B235:C235"/>
    <mergeCell ref="F235:G235"/>
    <mergeCell ref="H235:J235"/>
    <mergeCell ref="B236:C236"/>
    <mergeCell ref="F236:G236"/>
    <mergeCell ref="H236:J236"/>
    <mergeCell ref="B245:C245"/>
    <mergeCell ref="F245:G245"/>
    <mergeCell ref="H245:J245"/>
    <mergeCell ref="B246:C246"/>
    <mergeCell ref="F246:G246"/>
    <mergeCell ref="H246:J246"/>
    <mergeCell ref="B243:C243"/>
    <mergeCell ref="F243:G243"/>
    <mergeCell ref="H243:J243"/>
    <mergeCell ref="B244:C244"/>
    <mergeCell ref="F244:G244"/>
    <mergeCell ref="H244:J244"/>
    <mergeCell ref="B241:C241"/>
    <mergeCell ref="F241:G241"/>
    <mergeCell ref="H241:J241"/>
    <mergeCell ref="B242:C242"/>
    <mergeCell ref="F242:G242"/>
    <mergeCell ref="H242:J242"/>
    <mergeCell ref="B251:C251"/>
    <mergeCell ref="F251:G251"/>
    <mergeCell ref="H251:J251"/>
    <mergeCell ref="B252:C252"/>
    <mergeCell ref="F252:G252"/>
    <mergeCell ref="H252:J252"/>
    <mergeCell ref="B249:C249"/>
    <mergeCell ref="F249:G249"/>
    <mergeCell ref="H249:J249"/>
    <mergeCell ref="B250:C250"/>
    <mergeCell ref="F250:G250"/>
    <mergeCell ref="H250:J250"/>
    <mergeCell ref="B247:C247"/>
    <mergeCell ref="F247:G247"/>
    <mergeCell ref="H247:J247"/>
    <mergeCell ref="B248:C248"/>
    <mergeCell ref="F248:G248"/>
    <mergeCell ref="H248:J248"/>
    <mergeCell ref="B257:C257"/>
    <mergeCell ref="F257:G257"/>
    <mergeCell ref="H257:J257"/>
    <mergeCell ref="B258:C258"/>
    <mergeCell ref="F258:G258"/>
    <mergeCell ref="H258:J258"/>
    <mergeCell ref="B255:C255"/>
    <mergeCell ref="F255:G255"/>
    <mergeCell ref="H255:J255"/>
    <mergeCell ref="B256:C256"/>
    <mergeCell ref="F256:G256"/>
    <mergeCell ref="H256:J256"/>
    <mergeCell ref="B253:C253"/>
    <mergeCell ref="F253:G253"/>
    <mergeCell ref="H253:J253"/>
    <mergeCell ref="B254:C254"/>
    <mergeCell ref="F254:G254"/>
    <mergeCell ref="H254:J254"/>
    <mergeCell ref="B263:C263"/>
    <mergeCell ref="F263:G263"/>
    <mergeCell ref="H263:J263"/>
    <mergeCell ref="B264:C264"/>
    <mergeCell ref="F264:G264"/>
    <mergeCell ref="H264:J264"/>
    <mergeCell ref="B261:C261"/>
    <mergeCell ref="F261:G261"/>
    <mergeCell ref="H261:J261"/>
    <mergeCell ref="B262:C262"/>
    <mergeCell ref="F262:G262"/>
    <mergeCell ref="H262:J262"/>
    <mergeCell ref="B259:C259"/>
    <mergeCell ref="F259:G259"/>
    <mergeCell ref="H259:J259"/>
    <mergeCell ref="B260:C260"/>
    <mergeCell ref="F260:G260"/>
    <mergeCell ref="H260:J260"/>
    <mergeCell ref="B269:C269"/>
    <mergeCell ref="F269:G269"/>
    <mergeCell ref="H269:J269"/>
    <mergeCell ref="B270:C270"/>
    <mergeCell ref="F270:G270"/>
    <mergeCell ref="H270:J270"/>
    <mergeCell ref="B267:C267"/>
    <mergeCell ref="F267:G267"/>
    <mergeCell ref="H267:J267"/>
    <mergeCell ref="B268:C268"/>
    <mergeCell ref="F268:G268"/>
    <mergeCell ref="H268:J268"/>
    <mergeCell ref="B265:C265"/>
    <mergeCell ref="F265:G265"/>
    <mergeCell ref="H265:J265"/>
    <mergeCell ref="B266:C266"/>
    <mergeCell ref="F266:G266"/>
    <mergeCell ref="H266:J266"/>
    <mergeCell ref="B275:C275"/>
    <mergeCell ref="F275:G275"/>
    <mergeCell ref="H275:J275"/>
    <mergeCell ref="B276:C276"/>
    <mergeCell ref="F276:G276"/>
    <mergeCell ref="H276:J276"/>
    <mergeCell ref="B273:C273"/>
    <mergeCell ref="F273:G273"/>
    <mergeCell ref="H273:J273"/>
    <mergeCell ref="B274:C274"/>
    <mergeCell ref="F274:G274"/>
    <mergeCell ref="H274:J274"/>
    <mergeCell ref="B271:C271"/>
    <mergeCell ref="F271:G271"/>
    <mergeCell ref="H271:J271"/>
    <mergeCell ref="B272:C272"/>
    <mergeCell ref="F272:G272"/>
    <mergeCell ref="H272:J272"/>
    <mergeCell ref="B281:C281"/>
    <mergeCell ref="F281:G281"/>
    <mergeCell ref="H281:J281"/>
    <mergeCell ref="B282:C282"/>
    <mergeCell ref="F282:G282"/>
    <mergeCell ref="H282:J282"/>
    <mergeCell ref="B279:C279"/>
    <mergeCell ref="F279:G279"/>
    <mergeCell ref="H279:J279"/>
    <mergeCell ref="B280:C280"/>
    <mergeCell ref="F280:G280"/>
    <mergeCell ref="H280:J280"/>
    <mergeCell ref="B277:C277"/>
    <mergeCell ref="F277:G277"/>
    <mergeCell ref="H277:J277"/>
    <mergeCell ref="B278:C278"/>
    <mergeCell ref="F278:G278"/>
    <mergeCell ref="H278:J278"/>
    <mergeCell ref="B287:C287"/>
    <mergeCell ref="F287:G287"/>
    <mergeCell ref="H287:J287"/>
    <mergeCell ref="B288:C288"/>
    <mergeCell ref="F288:G288"/>
    <mergeCell ref="H288:J288"/>
    <mergeCell ref="B285:C285"/>
    <mergeCell ref="F285:G285"/>
    <mergeCell ref="H285:J285"/>
    <mergeCell ref="B286:C286"/>
    <mergeCell ref="F286:G286"/>
    <mergeCell ref="H286:J286"/>
    <mergeCell ref="B283:C283"/>
    <mergeCell ref="F283:G283"/>
    <mergeCell ref="H283:J283"/>
    <mergeCell ref="B284:C284"/>
    <mergeCell ref="F284:G284"/>
    <mergeCell ref="H284:J284"/>
    <mergeCell ref="B293:C293"/>
    <mergeCell ref="F293:G293"/>
    <mergeCell ref="H293:J293"/>
    <mergeCell ref="B294:C294"/>
    <mergeCell ref="F294:G294"/>
    <mergeCell ref="H294:J294"/>
    <mergeCell ref="B291:C291"/>
    <mergeCell ref="F291:G291"/>
    <mergeCell ref="H291:J291"/>
    <mergeCell ref="B292:C292"/>
    <mergeCell ref="F292:G292"/>
    <mergeCell ref="H292:J292"/>
    <mergeCell ref="B289:C289"/>
    <mergeCell ref="F289:G289"/>
    <mergeCell ref="H289:J289"/>
    <mergeCell ref="B290:C290"/>
    <mergeCell ref="F290:G290"/>
    <mergeCell ref="H290:J290"/>
    <mergeCell ref="B299:C299"/>
    <mergeCell ref="F299:G299"/>
    <mergeCell ref="H299:J299"/>
    <mergeCell ref="B300:C300"/>
    <mergeCell ref="F300:G300"/>
    <mergeCell ref="H300:J300"/>
    <mergeCell ref="B297:C297"/>
    <mergeCell ref="F297:G297"/>
    <mergeCell ref="H297:J297"/>
    <mergeCell ref="B298:C298"/>
    <mergeCell ref="F298:G298"/>
    <mergeCell ref="H298:J298"/>
    <mergeCell ref="B295:C295"/>
    <mergeCell ref="F295:G295"/>
    <mergeCell ref="H295:J295"/>
    <mergeCell ref="B296:C296"/>
    <mergeCell ref="F296:G296"/>
    <mergeCell ref="H296:J296"/>
    <mergeCell ref="B305:C305"/>
    <mergeCell ref="F305:G305"/>
    <mergeCell ref="H305:J305"/>
    <mergeCell ref="B306:C306"/>
    <mergeCell ref="F306:G306"/>
    <mergeCell ref="H306:J306"/>
    <mergeCell ref="B303:C303"/>
    <mergeCell ref="F303:G303"/>
    <mergeCell ref="H303:J303"/>
    <mergeCell ref="B304:C304"/>
    <mergeCell ref="F304:G304"/>
    <mergeCell ref="H304:J304"/>
    <mergeCell ref="B301:C301"/>
    <mergeCell ref="F301:G301"/>
    <mergeCell ref="H301:J301"/>
    <mergeCell ref="B302:C302"/>
    <mergeCell ref="F302:G302"/>
    <mergeCell ref="H302:J302"/>
    <mergeCell ref="B311:C311"/>
    <mergeCell ref="F311:G311"/>
    <mergeCell ref="H311:J311"/>
    <mergeCell ref="B312:C312"/>
    <mergeCell ref="F312:G312"/>
    <mergeCell ref="H312:J312"/>
    <mergeCell ref="B309:C309"/>
    <mergeCell ref="F309:G309"/>
    <mergeCell ref="H309:J309"/>
    <mergeCell ref="B310:C310"/>
    <mergeCell ref="F310:G310"/>
    <mergeCell ref="H310:J310"/>
    <mergeCell ref="B307:C307"/>
    <mergeCell ref="F307:G307"/>
    <mergeCell ref="H307:J307"/>
    <mergeCell ref="B308:C308"/>
    <mergeCell ref="F308:G308"/>
    <mergeCell ref="H308:J308"/>
    <mergeCell ref="B317:C317"/>
    <mergeCell ref="F317:G317"/>
    <mergeCell ref="H317:J317"/>
    <mergeCell ref="B318:C318"/>
    <mergeCell ref="F318:G318"/>
    <mergeCell ref="H318:J318"/>
    <mergeCell ref="B315:C315"/>
    <mergeCell ref="F315:G315"/>
    <mergeCell ref="H315:J315"/>
    <mergeCell ref="B316:C316"/>
    <mergeCell ref="F316:G316"/>
    <mergeCell ref="H316:J316"/>
    <mergeCell ref="B313:C313"/>
    <mergeCell ref="F313:G313"/>
    <mergeCell ref="H313:J313"/>
    <mergeCell ref="B314:C314"/>
    <mergeCell ref="F314:G314"/>
    <mergeCell ref="H314:J314"/>
    <mergeCell ref="B323:C323"/>
    <mergeCell ref="F323:G323"/>
    <mergeCell ref="H323:J323"/>
    <mergeCell ref="B324:C324"/>
    <mergeCell ref="F324:G324"/>
    <mergeCell ref="H324:J324"/>
    <mergeCell ref="B321:C321"/>
    <mergeCell ref="F321:G321"/>
    <mergeCell ref="H321:J321"/>
    <mergeCell ref="B322:C322"/>
    <mergeCell ref="F322:G322"/>
    <mergeCell ref="H322:J322"/>
    <mergeCell ref="B319:C319"/>
    <mergeCell ref="F319:G319"/>
    <mergeCell ref="H319:J319"/>
    <mergeCell ref="B320:C320"/>
    <mergeCell ref="F320:G320"/>
    <mergeCell ref="H320:J320"/>
    <mergeCell ref="B329:C329"/>
    <mergeCell ref="F329:G329"/>
    <mergeCell ref="H329:J329"/>
    <mergeCell ref="B330:C330"/>
    <mergeCell ref="F330:G330"/>
    <mergeCell ref="H330:J330"/>
    <mergeCell ref="B327:C327"/>
    <mergeCell ref="F327:G327"/>
    <mergeCell ref="H327:J327"/>
    <mergeCell ref="B328:C328"/>
    <mergeCell ref="F328:G328"/>
    <mergeCell ref="H328:J328"/>
    <mergeCell ref="B325:C325"/>
    <mergeCell ref="F325:G325"/>
    <mergeCell ref="H325:J325"/>
    <mergeCell ref="B326:C326"/>
    <mergeCell ref="F326:G326"/>
    <mergeCell ref="H326:J326"/>
    <mergeCell ref="B335:C335"/>
    <mergeCell ref="F335:G335"/>
    <mergeCell ref="H335:J335"/>
    <mergeCell ref="B336:C336"/>
    <mergeCell ref="F336:G336"/>
    <mergeCell ref="H336:J336"/>
    <mergeCell ref="B333:C333"/>
    <mergeCell ref="F333:G333"/>
    <mergeCell ref="H333:J333"/>
    <mergeCell ref="B334:C334"/>
    <mergeCell ref="F334:G334"/>
    <mergeCell ref="H334:J334"/>
    <mergeCell ref="B331:C331"/>
    <mergeCell ref="F331:G331"/>
    <mergeCell ref="H331:J331"/>
    <mergeCell ref="B332:C332"/>
    <mergeCell ref="F332:G332"/>
    <mergeCell ref="H332:J332"/>
    <mergeCell ref="B341:C341"/>
    <mergeCell ref="F341:G341"/>
    <mergeCell ref="H341:J341"/>
    <mergeCell ref="B342:C342"/>
    <mergeCell ref="F342:G342"/>
    <mergeCell ref="H342:J342"/>
    <mergeCell ref="B339:C339"/>
    <mergeCell ref="F339:G339"/>
    <mergeCell ref="H339:J339"/>
    <mergeCell ref="B340:C340"/>
    <mergeCell ref="F340:G340"/>
    <mergeCell ref="H340:J340"/>
    <mergeCell ref="B337:C337"/>
    <mergeCell ref="F337:G337"/>
    <mergeCell ref="H337:J337"/>
    <mergeCell ref="B338:C338"/>
    <mergeCell ref="F338:G338"/>
    <mergeCell ref="H338:J338"/>
    <mergeCell ref="B347:C347"/>
    <mergeCell ref="F347:G347"/>
    <mergeCell ref="H347:J347"/>
    <mergeCell ref="B348:C348"/>
    <mergeCell ref="F348:G348"/>
    <mergeCell ref="H348:J348"/>
    <mergeCell ref="B345:C345"/>
    <mergeCell ref="F345:G345"/>
    <mergeCell ref="H345:J345"/>
    <mergeCell ref="B346:C346"/>
    <mergeCell ref="F346:G346"/>
    <mergeCell ref="H346:J346"/>
    <mergeCell ref="B343:C343"/>
    <mergeCell ref="F343:G343"/>
    <mergeCell ref="H343:J343"/>
    <mergeCell ref="B344:C344"/>
    <mergeCell ref="F344:G344"/>
    <mergeCell ref="H344:J344"/>
    <mergeCell ref="B353:C353"/>
    <mergeCell ref="F353:G353"/>
    <mergeCell ref="H353:J353"/>
    <mergeCell ref="B354:C354"/>
    <mergeCell ref="F354:G354"/>
    <mergeCell ref="H354:J354"/>
    <mergeCell ref="B351:C351"/>
    <mergeCell ref="F351:G351"/>
    <mergeCell ref="H351:J351"/>
    <mergeCell ref="B352:C352"/>
    <mergeCell ref="F352:G352"/>
    <mergeCell ref="H352:J352"/>
    <mergeCell ref="B349:C349"/>
    <mergeCell ref="F349:G349"/>
    <mergeCell ref="H349:J349"/>
    <mergeCell ref="B350:C350"/>
    <mergeCell ref="F350:G350"/>
    <mergeCell ref="H350:J350"/>
    <mergeCell ref="B359:C359"/>
    <mergeCell ref="F359:G359"/>
    <mergeCell ref="H359:J359"/>
    <mergeCell ref="B360:C360"/>
    <mergeCell ref="F360:G360"/>
    <mergeCell ref="H360:J360"/>
    <mergeCell ref="B357:C357"/>
    <mergeCell ref="F357:G357"/>
    <mergeCell ref="H357:J357"/>
    <mergeCell ref="B358:C358"/>
    <mergeCell ref="F358:G358"/>
    <mergeCell ref="H358:J358"/>
    <mergeCell ref="B355:C355"/>
    <mergeCell ref="F355:G355"/>
    <mergeCell ref="H355:J355"/>
    <mergeCell ref="B356:C356"/>
    <mergeCell ref="F356:G356"/>
    <mergeCell ref="H356:J356"/>
    <mergeCell ref="B365:C365"/>
    <mergeCell ref="F365:G365"/>
    <mergeCell ref="H365:J365"/>
    <mergeCell ref="B366:C366"/>
    <mergeCell ref="F366:G366"/>
    <mergeCell ref="H366:J366"/>
    <mergeCell ref="B363:C363"/>
    <mergeCell ref="F363:G363"/>
    <mergeCell ref="H363:J363"/>
    <mergeCell ref="B364:C364"/>
    <mergeCell ref="F364:G364"/>
    <mergeCell ref="H364:J364"/>
    <mergeCell ref="B361:C361"/>
    <mergeCell ref="F361:G361"/>
    <mergeCell ref="H361:J361"/>
    <mergeCell ref="B362:C362"/>
    <mergeCell ref="F362:G362"/>
    <mergeCell ref="H362:J362"/>
    <mergeCell ref="B371:C371"/>
    <mergeCell ref="F371:G371"/>
    <mergeCell ref="H371:J371"/>
    <mergeCell ref="B372:C372"/>
    <mergeCell ref="F372:G372"/>
    <mergeCell ref="H372:J372"/>
    <mergeCell ref="B369:C369"/>
    <mergeCell ref="F369:G369"/>
    <mergeCell ref="H369:J369"/>
    <mergeCell ref="B370:C370"/>
    <mergeCell ref="F370:G370"/>
    <mergeCell ref="H370:J370"/>
    <mergeCell ref="B367:C367"/>
    <mergeCell ref="F367:G367"/>
    <mergeCell ref="H367:J367"/>
    <mergeCell ref="B368:C368"/>
    <mergeCell ref="F368:G368"/>
    <mergeCell ref="H368:J368"/>
    <mergeCell ref="B377:C377"/>
    <mergeCell ref="F377:G377"/>
    <mergeCell ref="H377:J377"/>
    <mergeCell ref="B378:C378"/>
    <mergeCell ref="F378:G378"/>
    <mergeCell ref="H378:J378"/>
    <mergeCell ref="B375:C375"/>
    <mergeCell ref="F375:G375"/>
    <mergeCell ref="H375:J375"/>
    <mergeCell ref="B376:C376"/>
    <mergeCell ref="F376:G376"/>
    <mergeCell ref="H376:J376"/>
    <mergeCell ref="B373:C373"/>
    <mergeCell ref="F373:G373"/>
    <mergeCell ref="H373:J373"/>
    <mergeCell ref="B374:C374"/>
    <mergeCell ref="F374:G374"/>
    <mergeCell ref="H374:J374"/>
    <mergeCell ref="B383:C383"/>
    <mergeCell ref="F383:G383"/>
    <mergeCell ref="H383:J383"/>
    <mergeCell ref="B384:C384"/>
    <mergeCell ref="F384:G384"/>
    <mergeCell ref="H384:J384"/>
    <mergeCell ref="B381:C381"/>
    <mergeCell ref="F381:G381"/>
    <mergeCell ref="H381:J381"/>
    <mergeCell ref="B382:C382"/>
    <mergeCell ref="F382:G382"/>
    <mergeCell ref="H382:J382"/>
    <mergeCell ref="B379:C379"/>
    <mergeCell ref="F379:G379"/>
    <mergeCell ref="H379:J379"/>
    <mergeCell ref="B380:C380"/>
    <mergeCell ref="F380:G380"/>
    <mergeCell ref="H380:J380"/>
    <mergeCell ref="B389:C389"/>
    <mergeCell ref="F389:G389"/>
    <mergeCell ref="H389:J389"/>
    <mergeCell ref="B390:C390"/>
    <mergeCell ref="F390:G390"/>
    <mergeCell ref="H390:J390"/>
    <mergeCell ref="B387:C387"/>
    <mergeCell ref="F387:G387"/>
    <mergeCell ref="H387:J387"/>
    <mergeCell ref="B388:C388"/>
    <mergeCell ref="F388:G388"/>
    <mergeCell ref="H388:J388"/>
    <mergeCell ref="B385:C385"/>
    <mergeCell ref="F385:G385"/>
    <mergeCell ref="H385:J385"/>
    <mergeCell ref="B386:C386"/>
    <mergeCell ref="F386:G386"/>
    <mergeCell ref="H386:J386"/>
    <mergeCell ref="B395:C395"/>
    <mergeCell ref="F395:G395"/>
    <mergeCell ref="H395:J395"/>
    <mergeCell ref="B396:C396"/>
    <mergeCell ref="F396:G396"/>
    <mergeCell ref="H396:J396"/>
    <mergeCell ref="B393:C393"/>
    <mergeCell ref="F393:G393"/>
    <mergeCell ref="H393:J393"/>
    <mergeCell ref="B394:C394"/>
    <mergeCell ref="F394:G394"/>
    <mergeCell ref="H394:J394"/>
    <mergeCell ref="B391:C391"/>
    <mergeCell ref="F391:G391"/>
    <mergeCell ref="H391:J391"/>
    <mergeCell ref="B392:C392"/>
    <mergeCell ref="F392:G392"/>
    <mergeCell ref="H392:J392"/>
    <mergeCell ref="B401:C401"/>
    <mergeCell ref="F401:G401"/>
    <mergeCell ref="H401:J401"/>
    <mergeCell ref="B402:C402"/>
    <mergeCell ref="F402:G402"/>
    <mergeCell ref="H402:J402"/>
    <mergeCell ref="B399:C399"/>
    <mergeCell ref="F399:G399"/>
    <mergeCell ref="H399:J399"/>
    <mergeCell ref="B400:C400"/>
    <mergeCell ref="F400:G400"/>
    <mergeCell ref="H400:J400"/>
    <mergeCell ref="B397:C397"/>
    <mergeCell ref="F397:G397"/>
    <mergeCell ref="H397:J397"/>
    <mergeCell ref="B398:C398"/>
    <mergeCell ref="F398:G398"/>
    <mergeCell ref="H398:J398"/>
    <mergeCell ref="B407:C407"/>
    <mergeCell ref="F407:G407"/>
    <mergeCell ref="H407:J407"/>
    <mergeCell ref="B408:C408"/>
    <mergeCell ref="F408:G408"/>
    <mergeCell ref="H408:J408"/>
    <mergeCell ref="B405:C405"/>
    <mergeCell ref="F405:G405"/>
    <mergeCell ref="H405:J405"/>
    <mergeCell ref="B406:C406"/>
    <mergeCell ref="F406:G406"/>
    <mergeCell ref="H406:J406"/>
    <mergeCell ref="B403:C403"/>
    <mergeCell ref="F403:G403"/>
    <mergeCell ref="H403:J403"/>
    <mergeCell ref="B404:C404"/>
    <mergeCell ref="F404:G404"/>
    <mergeCell ref="H404:J404"/>
    <mergeCell ref="B413:C413"/>
    <mergeCell ref="F413:G413"/>
    <mergeCell ref="H413:J413"/>
    <mergeCell ref="B414:C414"/>
    <mergeCell ref="F414:G414"/>
    <mergeCell ref="H414:J414"/>
    <mergeCell ref="B411:C411"/>
    <mergeCell ref="F411:G411"/>
    <mergeCell ref="H411:J411"/>
    <mergeCell ref="B412:C412"/>
    <mergeCell ref="F412:G412"/>
    <mergeCell ref="H412:J412"/>
    <mergeCell ref="B409:C409"/>
    <mergeCell ref="F409:G409"/>
    <mergeCell ref="H409:J409"/>
    <mergeCell ref="B410:C410"/>
    <mergeCell ref="F410:G410"/>
    <mergeCell ref="H410:J410"/>
    <mergeCell ref="B419:C419"/>
    <mergeCell ref="F419:G419"/>
    <mergeCell ref="H419:J419"/>
    <mergeCell ref="B420:C420"/>
    <mergeCell ref="F420:G420"/>
    <mergeCell ref="H420:J420"/>
    <mergeCell ref="B417:C417"/>
    <mergeCell ref="F417:G417"/>
    <mergeCell ref="H417:J417"/>
    <mergeCell ref="B418:C418"/>
    <mergeCell ref="F418:G418"/>
    <mergeCell ref="H418:J418"/>
    <mergeCell ref="B415:C415"/>
    <mergeCell ref="F415:G415"/>
    <mergeCell ref="H415:J415"/>
    <mergeCell ref="B416:C416"/>
    <mergeCell ref="F416:G416"/>
    <mergeCell ref="H416:J416"/>
    <mergeCell ref="B425:C425"/>
    <mergeCell ref="F425:G425"/>
    <mergeCell ref="H425:J425"/>
    <mergeCell ref="B426:C426"/>
    <mergeCell ref="F426:G426"/>
    <mergeCell ref="H426:J426"/>
    <mergeCell ref="B423:C423"/>
    <mergeCell ref="F423:G423"/>
    <mergeCell ref="H423:J423"/>
    <mergeCell ref="B424:C424"/>
    <mergeCell ref="F424:G424"/>
    <mergeCell ref="H424:J424"/>
    <mergeCell ref="B421:C421"/>
    <mergeCell ref="F421:G421"/>
    <mergeCell ref="H421:J421"/>
    <mergeCell ref="B422:C422"/>
    <mergeCell ref="F422:G422"/>
    <mergeCell ref="H422:J422"/>
    <mergeCell ref="B431:C431"/>
    <mergeCell ref="F431:G431"/>
    <mergeCell ref="H431:J431"/>
    <mergeCell ref="B432:C432"/>
    <mergeCell ref="F432:G432"/>
    <mergeCell ref="H432:J432"/>
    <mergeCell ref="B429:C429"/>
    <mergeCell ref="F429:G429"/>
    <mergeCell ref="H429:J429"/>
    <mergeCell ref="B430:C430"/>
    <mergeCell ref="F430:G430"/>
    <mergeCell ref="H430:J430"/>
    <mergeCell ref="B427:C427"/>
    <mergeCell ref="F427:G427"/>
    <mergeCell ref="H427:J427"/>
    <mergeCell ref="B428:C428"/>
    <mergeCell ref="F428:G428"/>
    <mergeCell ref="H428:J428"/>
    <mergeCell ref="B437:C437"/>
    <mergeCell ref="F437:G437"/>
    <mergeCell ref="H437:J437"/>
    <mergeCell ref="B438:C438"/>
    <mergeCell ref="F438:G438"/>
    <mergeCell ref="H438:J438"/>
    <mergeCell ref="B435:C435"/>
    <mergeCell ref="F435:G435"/>
    <mergeCell ref="H435:J435"/>
    <mergeCell ref="B436:C436"/>
    <mergeCell ref="F436:G436"/>
    <mergeCell ref="H436:J436"/>
    <mergeCell ref="B433:C433"/>
    <mergeCell ref="F433:G433"/>
    <mergeCell ref="H433:J433"/>
    <mergeCell ref="B434:C434"/>
    <mergeCell ref="F434:G434"/>
    <mergeCell ref="H434:J434"/>
    <mergeCell ref="B443:C443"/>
    <mergeCell ref="F443:G443"/>
    <mergeCell ref="H443:J443"/>
    <mergeCell ref="B444:C444"/>
    <mergeCell ref="F444:G444"/>
    <mergeCell ref="H444:J444"/>
    <mergeCell ref="B441:C441"/>
    <mergeCell ref="F441:G441"/>
    <mergeCell ref="H441:J441"/>
    <mergeCell ref="B442:C442"/>
    <mergeCell ref="F442:G442"/>
    <mergeCell ref="H442:J442"/>
    <mergeCell ref="B439:C439"/>
    <mergeCell ref="F439:G439"/>
    <mergeCell ref="H439:J439"/>
    <mergeCell ref="B440:C440"/>
    <mergeCell ref="F440:G440"/>
    <mergeCell ref="H440:J440"/>
    <mergeCell ref="B449:C449"/>
    <mergeCell ref="F449:G449"/>
    <mergeCell ref="H449:J449"/>
    <mergeCell ref="B450:C450"/>
    <mergeCell ref="F450:G450"/>
    <mergeCell ref="H450:J450"/>
    <mergeCell ref="B447:C447"/>
    <mergeCell ref="F447:G447"/>
    <mergeCell ref="H447:J447"/>
    <mergeCell ref="B448:C448"/>
    <mergeCell ref="F448:G448"/>
    <mergeCell ref="H448:J448"/>
    <mergeCell ref="B445:C445"/>
    <mergeCell ref="F445:G445"/>
    <mergeCell ref="H445:J445"/>
    <mergeCell ref="B446:C446"/>
    <mergeCell ref="F446:G446"/>
    <mergeCell ref="H446:J446"/>
    <mergeCell ref="B455:C455"/>
    <mergeCell ref="F455:G455"/>
    <mergeCell ref="H455:J455"/>
    <mergeCell ref="B456:C456"/>
    <mergeCell ref="F456:G456"/>
    <mergeCell ref="H456:J456"/>
    <mergeCell ref="B453:C453"/>
    <mergeCell ref="F453:G453"/>
    <mergeCell ref="H453:J453"/>
    <mergeCell ref="B454:C454"/>
    <mergeCell ref="F454:G454"/>
    <mergeCell ref="H454:J454"/>
    <mergeCell ref="B451:C451"/>
    <mergeCell ref="F451:G451"/>
    <mergeCell ref="H451:J451"/>
    <mergeCell ref="B452:C452"/>
    <mergeCell ref="F452:G452"/>
    <mergeCell ref="H452:J452"/>
    <mergeCell ref="B461:C461"/>
    <mergeCell ref="F461:G461"/>
    <mergeCell ref="H461:J461"/>
    <mergeCell ref="B462:C462"/>
    <mergeCell ref="F462:G462"/>
    <mergeCell ref="H462:J462"/>
    <mergeCell ref="B459:C459"/>
    <mergeCell ref="F459:G459"/>
    <mergeCell ref="H459:J459"/>
    <mergeCell ref="B460:C460"/>
    <mergeCell ref="F460:G460"/>
    <mergeCell ref="H460:J460"/>
    <mergeCell ref="B457:C457"/>
    <mergeCell ref="F457:G457"/>
    <mergeCell ref="H457:J457"/>
    <mergeCell ref="B458:C458"/>
    <mergeCell ref="F458:G458"/>
    <mergeCell ref="H458:J458"/>
    <mergeCell ref="B467:C467"/>
    <mergeCell ref="F467:G467"/>
    <mergeCell ref="H467:J467"/>
    <mergeCell ref="B468:C468"/>
    <mergeCell ref="F468:G468"/>
    <mergeCell ref="H468:J468"/>
    <mergeCell ref="B465:C465"/>
    <mergeCell ref="F465:G465"/>
    <mergeCell ref="H465:J465"/>
    <mergeCell ref="B466:C466"/>
    <mergeCell ref="F466:G466"/>
    <mergeCell ref="H466:J466"/>
    <mergeCell ref="B463:C463"/>
    <mergeCell ref="F463:G463"/>
    <mergeCell ref="H463:J463"/>
    <mergeCell ref="B464:C464"/>
    <mergeCell ref="F464:G464"/>
    <mergeCell ref="H464:J464"/>
    <mergeCell ref="B473:C473"/>
    <mergeCell ref="F473:G473"/>
    <mergeCell ref="H473:J473"/>
    <mergeCell ref="B474:C474"/>
    <mergeCell ref="F474:G474"/>
    <mergeCell ref="H474:J474"/>
    <mergeCell ref="B471:C471"/>
    <mergeCell ref="F471:G471"/>
    <mergeCell ref="H471:J471"/>
    <mergeCell ref="B472:C472"/>
    <mergeCell ref="F472:G472"/>
    <mergeCell ref="H472:J472"/>
    <mergeCell ref="B469:C469"/>
    <mergeCell ref="F469:G469"/>
    <mergeCell ref="H469:J469"/>
    <mergeCell ref="B470:C470"/>
    <mergeCell ref="F470:G470"/>
    <mergeCell ref="H470:J470"/>
    <mergeCell ref="B479:C479"/>
    <mergeCell ref="F479:G479"/>
    <mergeCell ref="H479:J479"/>
    <mergeCell ref="B480:C480"/>
    <mergeCell ref="F480:G480"/>
    <mergeCell ref="H480:J480"/>
    <mergeCell ref="B477:C477"/>
    <mergeCell ref="F477:G477"/>
    <mergeCell ref="H477:J477"/>
    <mergeCell ref="B478:C478"/>
    <mergeCell ref="F478:G478"/>
    <mergeCell ref="H478:J478"/>
    <mergeCell ref="B475:C475"/>
    <mergeCell ref="F475:G475"/>
    <mergeCell ref="H475:J475"/>
    <mergeCell ref="B476:C476"/>
    <mergeCell ref="F476:G476"/>
    <mergeCell ref="H476:J476"/>
    <mergeCell ref="B485:C485"/>
    <mergeCell ref="F485:G485"/>
    <mergeCell ref="H485:J485"/>
    <mergeCell ref="B486:C486"/>
    <mergeCell ref="F486:G486"/>
    <mergeCell ref="H486:J486"/>
    <mergeCell ref="B483:C483"/>
    <mergeCell ref="F483:G483"/>
    <mergeCell ref="H483:J483"/>
    <mergeCell ref="B484:C484"/>
    <mergeCell ref="F484:G484"/>
    <mergeCell ref="H484:J484"/>
    <mergeCell ref="B481:C481"/>
    <mergeCell ref="F481:G481"/>
    <mergeCell ref="H481:J481"/>
    <mergeCell ref="B482:C482"/>
    <mergeCell ref="F482:G482"/>
    <mergeCell ref="H482:J482"/>
    <mergeCell ref="B491:C491"/>
    <mergeCell ref="F491:G491"/>
    <mergeCell ref="H491:J491"/>
    <mergeCell ref="B492:C492"/>
    <mergeCell ref="F492:G492"/>
    <mergeCell ref="H492:J492"/>
    <mergeCell ref="B489:C489"/>
    <mergeCell ref="F489:G489"/>
    <mergeCell ref="H489:J489"/>
    <mergeCell ref="B490:C490"/>
    <mergeCell ref="F490:G490"/>
    <mergeCell ref="H490:J490"/>
    <mergeCell ref="B487:C487"/>
    <mergeCell ref="F487:G487"/>
    <mergeCell ref="H487:J487"/>
    <mergeCell ref="B488:C488"/>
    <mergeCell ref="F488:G488"/>
    <mergeCell ref="H488:J488"/>
    <mergeCell ref="B497:C497"/>
    <mergeCell ref="F497:G497"/>
    <mergeCell ref="H497:J497"/>
    <mergeCell ref="B498:C498"/>
    <mergeCell ref="F498:G498"/>
    <mergeCell ref="H498:J498"/>
    <mergeCell ref="B495:C495"/>
    <mergeCell ref="F495:G495"/>
    <mergeCell ref="H495:J495"/>
    <mergeCell ref="B496:C496"/>
    <mergeCell ref="F496:G496"/>
    <mergeCell ref="H496:J496"/>
    <mergeCell ref="B493:C493"/>
    <mergeCell ref="F493:G493"/>
    <mergeCell ref="H493:J493"/>
    <mergeCell ref="B494:C494"/>
    <mergeCell ref="F494:G494"/>
    <mergeCell ref="H494:J494"/>
    <mergeCell ref="B503:C503"/>
    <mergeCell ref="F503:G503"/>
    <mergeCell ref="H503:J503"/>
    <mergeCell ref="B504:C504"/>
    <mergeCell ref="F504:G504"/>
    <mergeCell ref="H504:J504"/>
    <mergeCell ref="B501:C501"/>
    <mergeCell ref="F501:G501"/>
    <mergeCell ref="H501:J501"/>
    <mergeCell ref="B502:C502"/>
    <mergeCell ref="F502:G502"/>
    <mergeCell ref="H502:J502"/>
    <mergeCell ref="B499:C499"/>
    <mergeCell ref="F499:G499"/>
    <mergeCell ref="H499:J499"/>
    <mergeCell ref="B500:C500"/>
    <mergeCell ref="F500:G500"/>
    <mergeCell ref="H500:J500"/>
    <mergeCell ref="B509:C509"/>
    <mergeCell ref="F509:G509"/>
    <mergeCell ref="H509:J509"/>
    <mergeCell ref="B510:C510"/>
    <mergeCell ref="F510:G510"/>
    <mergeCell ref="H510:J510"/>
    <mergeCell ref="B507:C507"/>
    <mergeCell ref="F507:G507"/>
    <mergeCell ref="H507:J507"/>
    <mergeCell ref="B508:C508"/>
    <mergeCell ref="F508:G508"/>
    <mergeCell ref="H508:J508"/>
    <mergeCell ref="B505:C505"/>
    <mergeCell ref="F505:G505"/>
    <mergeCell ref="H505:J505"/>
    <mergeCell ref="B506:C506"/>
    <mergeCell ref="F506:G506"/>
    <mergeCell ref="H506:J506"/>
    <mergeCell ref="B515:C515"/>
    <mergeCell ref="F515:G515"/>
    <mergeCell ref="H515:J515"/>
    <mergeCell ref="B516:C516"/>
    <mergeCell ref="F516:G516"/>
    <mergeCell ref="H516:J516"/>
    <mergeCell ref="B513:C513"/>
    <mergeCell ref="F513:G513"/>
    <mergeCell ref="H513:J513"/>
    <mergeCell ref="B514:C514"/>
    <mergeCell ref="F514:G514"/>
    <mergeCell ref="H514:J514"/>
    <mergeCell ref="B511:C511"/>
    <mergeCell ref="F511:G511"/>
    <mergeCell ref="H511:J511"/>
    <mergeCell ref="B512:C512"/>
    <mergeCell ref="F512:G512"/>
    <mergeCell ref="H512:J512"/>
    <mergeCell ref="B521:C521"/>
    <mergeCell ref="F521:G521"/>
    <mergeCell ref="H521:J521"/>
    <mergeCell ref="B522:C522"/>
    <mergeCell ref="F522:G522"/>
    <mergeCell ref="H522:J522"/>
    <mergeCell ref="B519:C519"/>
    <mergeCell ref="F519:G519"/>
    <mergeCell ref="H519:J519"/>
    <mergeCell ref="B520:C520"/>
    <mergeCell ref="F520:G520"/>
    <mergeCell ref="H520:J520"/>
    <mergeCell ref="B517:C517"/>
    <mergeCell ref="F517:G517"/>
    <mergeCell ref="H517:J517"/>
    <mergeCell ref="B518:C518"/>
    <mergeCell ref="F518:G518"/>
    <mergeCell ref="H518:J518"/>
    <mergeCell ref="B527:C527"/>
    <mergeCell ref="F527:G527"/>
    <mergeCell ref="H527:J527"/>
    <mergeCell ref="B528:C528"/>
    <mergeCell ref="F528:G528"/>
    <mergeCell ref="H528:J528"/>
    <mergeCell ref="B525:C525"/>
    <mergeCell ref="F525:G525"/>
    <mergeCell ref="H525:J525"/>
    <mergeCell ref="B526:C526"/>
    <mergeCell ref="F526:G526"/>
    <mergeCell ref="H526:J526"/>
    <mergeCell ref="B523:C523"/>
    <mergeCell ref="F523:G523"/>
    <mergeCell ref="H523:J523"/>
    <mergeCell ref="B524:C524"/>
    <mergeCell ref="F524:G524"/>
    <mergeCell ref="H524:J524"/>
    <mergeCell ref="B533:C533"/>
    <mergeCell ref="F533:G533"/>
    <mergeCell ref="H533:J533"/>
    <mergeCell ref="B534:C534"/>
    <mergeCell ref="F534:G534"/>
    <mergeCell ref="H534:J534"/>
    <mergeCell ref="B531:C531"/>
    <mergeCell ref="F531:G531"/>
    <mergeCell ref="H531:J531"/>
    <mergeCell ref="B532:C532"/>
    <mergeCell ref="F532:G532"/>
    <mergeCell ref="H532:J532"/>
    <mergeCell ref="B529:C529"/>
    <mergeCell ref="F529:G529"/>
    <mergeCell ref="H529:J529"/>
    <mergeCell ref="B530:C530"/>
    <mergeCell ref="F530:G530"/>
    <mergeCell ref="H530:J530"/>
    <mergeCell ref="B539:C539"/>
    <mergeCell ref="F539:G539"/>
    <mergeCell ref="H539:J539"/>
    <mergeCell ref="B540:C540"/>
    <mergeCell ref="F540:G540"/>
    <mergeCell ref="H540:J540"/>
    <mergeCell ref="B537:C537"/>
    <mergeCell ref="F537:G537"/>
    <mergeCell ref="H537:J537"/>
    <mergeCell ref="B538:C538"/>
    <mergeCell ref="F538:G538"/>
    <mergeCell ref="H538:J538"/>
    <mergeCell ref="B535:C535"/>
    <mergeCell ref="F535:G535"/>
    <mergeCell ref="H535:J535"/>
    <mergeCell ref="B536:C536"/>
    <mergeCell ref="F536:G536"/>
    <mergeCell ref="H536:J536"/>
    <mergeCell ref="B545:C545"/>
    <mergeCell ref="F545:G545"/>
    <mergeCell ref="H545:J545"/>
    <mergeCell ref="B546:C546"/>
    <mergeCell ref="F546:G546"/>
    <mergeCell ref="H546:J546"/>
    <mergeCell ref="B543:C543"/>
    <mergeCell ref="F543:G543"/>
    <mergeCell ref="H543:J543"/>
    <mergeCell ref="B544:C544"/>
    <mergeCell ref="F544:G544"/>
    <mergeCell ref="H544:J544"/>
    <mergeCell ref="B541:C541"/>
    <mergeCell ref="F541:G541"/>
    <mergeCell ref="H541:J541"/>
    <mergeCell ref="B542:C542"/>
    <mergeCell ref="F542:G542"/>
    <mergeCell ref="H542:J542"/>
    <mergeCell ref="B551:C551"/>
    <mergeCell ref="F551:G551"/>
    <mergeCell ref="H551:J551"/>
    <mergeCell ref="B552:C552"/>
    <mergeCell ref="F552:G552"/>
    <mergeCell ref="H552:J552"/>
    <mergeCell ref="B549:C549"/>
    <mergeCell ref="F549:G549"/>
    <mergeCell ref="H549:J549"/>
    <mergeCell ref="B550:C550"/>
    <mergeCell ref="F550:G550"/>
    <mergeCell ref="H550:J550"/>
    <mergeCell ref="B547:C547"/>
    <mergeCell ref="F547:G547"/>
    <mergeCell ref="H547:J547"/>
    <mergeCell ref="B548:C548"/>
    <mergeCell ref="F548:G548"/>
    <mergeCell ref="H548:J548"/>
    <mergeCell ref="B557:C557"/>
    <mergeCell ref="F557:G557"/>
    <mergeCell ref="H557:J557"/>
    <mergeCell ref="B558:C558"/>
    <mergeCell ref="F558:G558"/>
    <mergeCell ref="H558:J558"/>
    <mergeCell ref="B555:C555"/>
    <mergeCell ref="F555:G555"/>
    <mergeCell ref="H555:J555"/>
    <mergeCell ref="B556:C556"/>
    <mergeCell ref="F556:G556"/>
    <mergeCell ref="H556:J556"/>
    <mergeCell ref="B553:C553"/>
    <mergeCell ref="F553:G553"/>
    <mergeCell ref="H553:J553"/>
    <mergeCell ref="B554:C554"/>
    <mergeCell ref="F554:G554"/>
    <mergeCell ref="H554:J554"/>
    <mergeCell ref="B563:C563"/>
    <mergeCell ref="F563:G563"/>
    <mergeCell ref="H563:J563"/>
    <mergeCell ref="B564:C564"/>
    <mergeCell ref="F564:G564"/>
    <mergeCell ref="H564:J564"/>
    <mergeCell ref="B561:C561"/>
    <mergeCell ref="F561:G561"/>
    <mergeCell ref="H561:J561"/>
    <mergeCell ref="B562:C562"/>
    <mergeCell ref="F562:G562"/>
    <mergeCell ref="H562:J562"/>
    <mergeCell ref="B559:C559"/>
    <mergeCell ref="F559:G559"/>
    <mergeCell ref="H559:J559"/>
    <mergeCell ref="B560:C560"/>
    <mergeCell ref="F560:G560"/>
    <mergeCell ref="H560:J560"/>
    <mergeCell ref="B569:C569"/>
    <mergeCell ref="F569:G569"/>
    <mergeCell ref="H569:J569"/>
    <mergeCell ref="B570:C570"/>
    <mergeCell ref="F570:G570"/>
    <mergeCell ref="H570:J570"/>
    <mergeCell ref="B567:C567"/>
    <mergeCell ref="F567:G567"/>
    <mergeCell ref="H567:J567"/>
    <mergeCell ref="B568:C568"/>
    <mergeCell ref="F568:G568"/>
    <mergeCell ref="H568:J568"/>
    <mergeCell ref="B565:C565"/>
    <mergeCell ref="F565:G565"/>
    <mergeCell ref="H565:J565"/>
    <mergeCell ref="B566:C566"/>
    <mergeCell ref="F566:G566"/>
    <mergeCell ref="H566:J566"/>
    <mergeCell ref="B575:C575"/>
    <mergeCell ref="F575:G575"/>
    <mergeCell ref="H575:J575"/>
    <mergeCell ref="B576:C576"/>
    <mergeCell ref="F576:G576"/>
    <mergeCell ref="H576:J576"/>
    <mergeCell ref="B573:C573"/>
    <mergeCell ref="F573:G573"/>
    <mergeCell ref="H573:J573"/>
    <mergeCell ref="B574:C574"/>
    <mergeCell ref="F574:G574"/>
    <mergeCell ref="H574:J574"/>
    <mergeCell ref="B571:C571"/>
    <mergeCell ref="F571:G571"/>
    <mergeCell ref="H571:J571"/>
    <mergeCell ref="B572:C572"/>
    <mergeCell ref="F572:G572"/>
    <mergeCell ref="H572:J572"/>
    <mergeCell ref="B581:C581"/>
    <mergeCell ref="F581:G581"/>
    <mergeCell ref="H581:J581"/>
    <mergeCell ref="B582:C582"/>
    <mergeCell ref="F582:G582"/>
    <mergeCell ref="H582:J582"/>
    <mergeCell ref="B579:C579"/>
    <mergeCell ref="F579:G579"/>
    <mergeCell ref="H579:J579"/>
    <mergeCell ref="B580:C580"/>
    <mergeCell ref="F580:G580"/>
    <mergeCell ref="H580:J580"/>
    <mergeCell ref="B577:C577"/>
    <mergeCell ref="F577:G577"/>
    <mergeCell ref="H577:J577"/>
    <mergeCell ref="B578:C578"/>
    <mergeCell ref="F578:G578"/>
    <mergeCell ref="H578:J578"/>
    <mergeCell ref="B587:C587"/>
    <mergeCell ref="F587:G587"/>
    <mergeCell ref="H587:J587"/>
    <mergeCell ref="B588:C588"/>
    <mergeCell ref="F588:G588"/>
    <mergeCell ref="H588:J588"/>
    <mergeCell ref="B585:C585"/>
    <mergeCell ref="F585:G585"/>
    <mergeCell ref="H585:J585"/>
    <mergeCell ref="B586:C586"/>
    <mergeCell ref="F586:G586"/>
    <mergeCell ref="H586:J586"/>
    <mergeCell ref="B583:C583"/>
    <mergeCell ref="F583:G583"/>
    <mergeCell ref="H583:J583"/>
    <mergeCell ref="B584:C584"/>
    <mergeCell ref="F584:G584"/>
    <mergeCell ref="H584:J584"/>
    <mergeCell ref="B593:C593"/>
    <mergeCell ref="F593:G593"/>
    <mergeCell ref="H593:J593"/>
    <mergeCell ref="B594:C594"/>
    <mergeCell ref="F594:G594"/>
    <mergeCell ref="H594:J594"/>
    <mergeCell ref="B591:C591"/>
    <mergeCell ref="F591:G591"/>
    <mergeCell ref="H591:J591"/>
    <mergeCell ref="B592:C592"/>
    <mergeCell ref="F592:G592"/>
    <mergeCell ref="H592:J592"/>
    <mergeCell ref="B589:C589"/>
    <mergeCell ref="F589:G589"/>
    <mergeCell ref="H589:J589"/>
    <mergeCell ref="B590:C590"/>
    <mergeCell ref="F590:G590"/>
    <mergeCell ref="H590:J590"/>
    <mergeCell ref="B599:C599"/>
    <mergeCell ref="F599:G599"/>
    <mergeCell ref="H599:J599"/>
    <mergeCell ref="B600:C600"/>
    <mergeCell ref="F600:G600"/>
    <mergeCell ref="H600:J600"/>
    <mergeCell ref="B597:C597"/>
    <mergeCell ref="F597:G597"/>
    <mergeCell ref="H597:J597"/>
    <mergeCell ref="B598:C598"/>
    <mergeCell ref="F598:G598"/>
    <mergeCell ref="H598:J598"/>
    <mergeCell ref="B595:C595"/>
    <mergeCell ref="F595:G595"/>
    <mergeCell ref="H595:J595"/>
    <mergeCell ref="B596:C596"/>
    <mergeCell ref="F596:G596"/>
    <mergeCell ref="H596:J596"/>
    <mergeCell ref="B605:C605"/>
    <mergeCell ref="F605:G605"/>
    <mergeCell ref="H605:J605"/>
    <mergeCell ref="B606:C606"/>
    <mergeCell ref="F606:G606"/>
    <mergeCell ref="H606:J606"/>
    <mergeCell ref="B603:C603"/>
    <mergeCell ref="F603:G603"/>
    <mergeCell ref="H603:J603"/>
    <mergeCell ref="B604:C604"/>
    <mergeCell ref="F604:G604"/>
    <mergeCell ref="H604:J604"/>
    <mergeCell ref="B601:C601"/>
    <mergeCell ref="F601:G601"/>
    <mergeCell ref="H601:J601"/>
    <mergeCell ref="B602:C602"/>
    <mergeCell ref="F602:G602"/>
    <mergeCell ref="H602:J602"/>
    <mergeCell ref="B611:C611"/>
    <mergeCell ref="F611:G611"/>
    <mergeCell ref="H611:J611"/>
    <mergeCell ref="B612:C612"/>
    <mergeCell ref="F612:G612"/>
    <mergeCell ref="H612:J612"/>
    <mergeCell ref="B609:C609"/>
    <mergeCell ref="F609:G609"/>
    <mergeCell ref="H609:J609"/>
    <mergeCell ref="B610:C610"/>
    <mergeCell ref="F610:G610"/>
    <mergeCell ref="H610:J610"/>
    <mergeCell ref="B607:C607"/>
    <mergeCell ref="F607:G607"/>
    <mergeCell ref="H607:J607"/>
    <mergeCell ref="B608:C608"/>
    <mergeCell ref="F608:G608"/>
    <mergeCell ref="H608:J608"/>
    <mergeCell ref="B617:C617"/>
    <mergeCell ref="F617:G617"/>
    <mergeCell ref="H617:J617"/>
    <mergeCell ref="B618:C618"/>
    <mergeCell ref="F618:G618"/>
    <mergeCell ref="H618:J618"/>
    <mergeCell ref="B615:C615"/>
    <mergeCell ref="F615:G615"/>
    <mergeCell ref="H615:J615"/>
    <mergeCell ref="B616:C616"/>
    <mergeCell ref="F616:G616"/>
    <mergeCell ref="H616:J616"/>
    <mergeCell ref="B613:C613"/>
    <mergeCell ref="F613:G613"/>
    <mergeCell ref="H613:J613"/>
    <mergeCell ref="B614:C614"/>
    <mergeCell ref="F614:G614"/>
    <mergeCell ref="H614:J614"/>
    <mergeCell ref="B623:C623"/>
    <mergeCell ref="F623:G623"/>
    <mergeCell ref="H623:J623"/>
    <mergeCell ref="B624:C624"/>
    <mergeCell ref="F624:G624"/>
    <mergeCell ref="H624:J624"/>
    <mergeCell ref="B621:C621"/>
    <mergeCell ref="F621:G621"/>
    <mergeCell ref="H621:J621"/>
    <mergeCell ref="B622:C622"/>
    <mergeCell ref="F622:G622"/>
    <mergeCell ref="H622:J622"/>
    <mergeCell ref="B619:C619"/>
    <mergeCell ref="F619:G619"/>
    <mergeCell ref="H619:J619"/>
    <mergeCell ref="B620:C620"/>
    <mergeCell ref="F620:G620"/>
    <mergeCell ref="H620:J620"/>
    <mergeCell ref="B629:C629"/>
    <mergeCell ref="F629:G629"/>
    <mergeCell ref="H629:J629"/>
    <mergeCell ref="B630:C630"/>
    <mergeCell ref="F630:G630"/>
    <mergeCell ref="H630:J630"/>
    <mergeCell ref="B627:C627"/>
    <mergeCell ref="F627:G627"/>
    <mergeCell ref="H627:J627"/>
    <mergeCell ref="B628:C628"/>
    <mergeCell ref="F628:G628"/>
    <mergeCell ref="H628:J628"/>
    <mergeCell ref="B625:C625"/>
    <mergeCell ref="F625:G625"/>
    <mergeCell ref="H625:J625"/>
    <mergeCell ref="B626:C626"/>
    <mergeCell ref="F626:G626"/>
    <mergeCell ref="H626:J626"/>
    <mergeCell ref="B635:C635"/>
    <mergeCell ref="F635:G635"/>
    <mergeCell ref="H635:J635"/>
    <mergeCell ref="B636:C636"/>
    <mergeCell ref="F636:G636"/>
    <mergeCell ref="H636:J636"/>
    <mergeCell ref="B633:C633"/>
    <mergeCell ref="F633:G633"/>
    <mergeCell ref="H633:J633"/>
    <mergeCell ref="B634:C634"/>
    <mergeCell ref="F634:G634"/>
    <mergeCell ref="H634:J634"/>
    <mergeCell ref="B631:C631"/>
    <mergeCell ref="F631:G631"/>
    <mergeCell ref="H631:J631"/>
    <mergeCell ref="B632:C632"/>
    <mergeCell ref="F632:G632"/>
    <mergeCell ref="H632:J632"/>
    <mergeCell ref="B641:C641"/>
    <mergeCell ref="F641:G641"/>
    <mergeCell ref="H641:J641"/>
    <mergeCell ref="B642:C642"/>
    <mergeCell ref="F642:G642"/>
    <mergeCell ref="H642:J642"/>
    <mergeCell ref="B639:C639"/>
    <mergeCell ref="F639:G639"/>
    <mergeCell ref="H639:J639"/>
    <mergeCell ref="B640:C640"/>
    <mergeCell ref="F640:G640"/>
    <mergeCell ref="H640:J640"/>
    <mergeCell ref="B637:C637"/>
    <mergeCell ref="F637:G637"/>
    <mergeCell ref="H637:J637"/>
    <mergeCell ref="B638:C638"/>
    <mergeCell ref="F638:G638"/>
    <mergeCell ref="H638:J638"/>
    <mergeCell ref="B647:C647"/>
    <mergeCell ref="F647:G647"/>
    <mergeCell ref="H647:J647"/>
    <mergeCell ref="B648:C648"/>
    <mergeCell ref="F648:G648"/>
    <mergeCell ref="H648:J648"/>
    <mergeCell ref="B645:C645"/>
    <mergeCell ref="F645:G645"/>
    <mergeCell ref="H645:J645"/>
    <mergeCell ref="B646:C646"/>
    <mergeCell ref="F646:G646"/>
    <mergeCell ref="H646:J646"/>
    <mergeCell ref="B643:C643"/>
    <mergeCell ref="F643:G643"/>
    <mergeCell ref="H643:J643"/>
    <mergeCell ref="B644:C644"/>
    <mergeCell ref="F644:G644"/>
    <mergeCell ref="H644:J644"/>
    <mergeCell ref="B653:C653"/>
    <mergeCell ref="F653:G653"/>
    <mergeCell ref="H653:J653"/>
    <mergeCell ref="B654:C654"/>
    <mergeCell ref="F654:G654"/>
    <mergeCell ref="H654:J654"/>
    <mergeCell ref="B651:C651"/>
    <mergeCell ref="F651:G651"/>
    <mergeCell ref="H651:J651"/>
    <mergeCell ref="B652:C652"/>
    <mergeCell ref="F652:G652"/>
    <mergeCell ref="H652:J652"/>
    <mergeCell ref="B649:C649"/>
    <mergeCell ref="F649:G649"/>
    <mergeCell ref="H649:J649"/>
    <mergeCell ref="B650:C650"/>
    <mergeCell ref="F650:G650"/>
    <mergeCell ref="H650:J650"/>
    <mergeCell ref="B659:C659"/>
    <mergeCell ref="F659:G659"/>
    <mergeCell ref="H659:J659"/>
    <mergeCell ref="B660:C660"/>
    <mergeCell ref="F660:G660"/>
    <mergeCell ref="H660:J660"/>
    <mergeCell ref="B657:C657"/>
    <mergeCell ref="F657:G657"/>
    <mergeCell ref="H657:J657"/>
    <mergeCell ref="B658:C658"/>
    <mergeCell ref="F658:G658"/>
    <mergeCell ref="H658:J658"/>
    <mergeCell ref="B655:C655"/>
    <mergeCell ref="F655:G655"/>
    <mergeCell ref="H655:J655"/>
    <mergeCell ref="B656:C656"/>
    <mergeCell ref="F656:G656"/>
    <mergeCell ref="H656:J656"/>
    <mergeCell ref="B665:C665"/>
    <mergeCell ref="F665:G665"/>
    <mergeCell ref="H665:J665"/>
    <mergeCell ref="B666:C666"/>
    <mergeCell ref="F666:G666"/>
    <mergeCell ref="H666:J666"/>
    <mergeCell ref="B663:C663"/>
    <mergeCell ref="F663:G663"/>
    <mergeCell ref="H663:J663"/>
    <mergeCell ref="B664:C664"/>
    <mergeCell ref="F664:G664"/>
    <mergeCell ref="H664:J664"/>
    <mergeCell ref="B661:C661"/>
    <mergeCell ref="F661:G661"/>
    <mergeCell ref="H661:J661"/>
    <mergeCell ref="B662:C662"/>
    <mergeCell ref="F662:G662"/>
    <mergeCell ref="H662:J662"/>
    <mergeCell ref="B671:C671"/>
    <mergeCell ref="F671:G671"/>
    <mergeCell ref="H671:J671"/>
    <mergeCell ref="B672:C672"/>
    <mergeCell ref="F672:G672"/>
    <mergeCell ref="H672:J672"/>
    <mergeCell ref="B669:C669"/>
    <mergeCell ref="F669:G669"/>
    <mergeCell ref="H669:J669"/>
    <mergeCell ref="B670:C670"/>
    <mergeCell ref="F670:G670"/>
    <mergeCell ref="H670:J670"/>
    <mergeCell ref="B667:C667"/>
    <mergeCell ref="F667:G667"/>
    <mergeCell ref="H667:J667"/>
    <mergeCell ref="B668:C668"/>
    <mergeCell ref="F668:G668"/>
    <mergeCell ref="H668:J668"/>
    <mergeCell ref="B677:C677"/>
    <mergeCell ref="F677:G677"/>
    <mergeCell ref="H677:J677"/>
    <mergeCell ref="B678:C678"/>
    <mergeCell ref="F678:G678"/>
    <mergeCell ref="H678:J678"/>
    <mergeCell ref="B675:C675"/>
    <mergeCell ref="F675:G675"/>
    <mergeCell ref="H675:J675"/>
    <mergeCell ref="B676:C676"/>
    <mergeCell ref="F676:G676"/>
    <mergeCell ref="H676:J676"/>
    <mergeCell ref="B673:C673"/>
    <mergeCell ref="F673:G673"/>
    <mergeCell ref="H673:J673"/>
    <mergeCell ref="B674:C674"/>
    <mergeCell ref="F674:G674"/>
    <mergeCell ref="H674:J674"/>
    <mergeCell ref="B683:C683"/>
    <mergeCell ref="F683:G683"/>
    <mergeCell ref="H683:J683"/>
    <mergeCell ref="B684:C684"/>
    <mergeCell ref="F684:G684"/>
    <mergeCell ref="H684:J684"/>
    <mergeCell ref="B681:C681"/>
    <mergeCell ref="F681:G681"/>
    <mergeCell ref="H681:J681"/>
    <mergeCell ref="B682:C682"/>
    <mergeCell ref="F682:G682"/>
    <mergeCell ref="H682:J682"/>
    <mergeCell ref="B679:C679"/>
    <mergeCell ref="F679:G679"/>
    <mergeCell ref="H679:J679"/>
    <mergeCell ref="B680:C680"/>
    <mergeCell ref="F680:G680"/>
    <mergeCell ref="H680:J680"/>
    <mergeCell ref="B689:C689"/>
    <mergeCell ref="F689:G689"/>
    <mergeCell ref="H689:J689"/>
    <mergeCell ref="B690:C690"/>
    <mergeCell ref="F690:G690"/>
    <mergeCell ref="H690:J690"/>
    <mergeCell ref="B687:C687"/>
    <mergeCell ref="F687:G687"/>
    <mergeCell ref="H687:J687"/>
    <mergeCell ref="B688:C688"/>
    <mergeCell ref="F688:G688"/>
    <mergeCell ref="H688:J688"/>
    <mergeCell ref="B685:C685"/>
    <mergeCell ref="F685:G685"/>
    <mergeCell ref="H685:J685"/>
    <mergeCell ref="B686:C686"/>
    <mergeCell ref="F686:G686"/>
    <mergeCell ref="H686:J686"/>
    <mergeCell ref="B695:C695"/>
    <mergeCell ref="F695:G695"/>
    <mergeCell ref="H695:J695"/>
    <mergeCell ref="B696:C696"/>
    <mergeCell ref="F696:G696"/>
    <mergeCell ref="H696:J696"/>
    <mergeCell ref="B693:C693"/>
    <mergeCell ref="F693:G693"/>
    <mergeCell ref="H693:J693"/>
    <mergeCell ref="B694:C694"/>
    <mergeCell ref="F694:G694"/>
    <mergeCell ref="H694:J694"/>
    <mergeCell ref="B691:C691"/>
    <mergeCell ref="F691:G691"/>
    <mergeCell ref="H691:J691"/>
    <mergeCell ref="B692:C692"/>
    <mergeCell ref="F692:G692"/>
    <mergeCell ref="H692:J692"/>
    <mergeCell ref="B701:C701"/>
    <mergeCell ref="F701:G701"/>
    <mergeCell ref="H701:J701"/>
    <mergeCell ref="B702:C702"/>
    <mergeCell ref="F702:G702"/>
    <mergeCell ref="H702:J702"/>
    <mergeCell ref="B699:C699"/>
    <mergeCell ref="F699:G699"/>
    <mergeCell ref="H699:J699"/>
    <mergeCell ref="B700:C700"/>
    <mergeCell ref="F700:G700"/>
    <mergeCell ref="H700:J700"/>
    <mergeCell ref="B697:C697"/>
    <mergeCell ref="F697:G697"/>
    <mergeCell ref="H697:J697"/>
    <mergeCell ref="B698:C698"/>
    <mergeCell ref="F698:G698"/>
    <mergeCell ref="H698:J698"/>
    <mergeCell ref="B707:C707"/>
    <mergeCell ref="F707:G707"/>
    <mergeCell ref="H707:J707"/>
    <mergeCell ref="B708:C708"/>
    <mergeCell ref="F708:G708"/>
    <mergeCell ref="H708:J708"/>
    <mergeCell ref="B705:C705"/>
    <mergeCell ref="F705:G705"/>
    <mergeCell ref="H705:J705"/>
    <mergeCell ref="B706:C706"/>
    <mergeCell ref="F706:G706"/>
    <mergeCell ref="H706:J706"/>
    <mergeCell ref="B703:C703"/>
    <mergeCell ref="F703:G703"/>
    <mergeCell ref="H703:J703"/>
    <mergeCell ref="B704:C704"/>
    <mergeCell ref="F704:G704"/>
    <mergeCell ref="H704:J704"/>
    <mergeCell ref="B713:C713"/>
    <mergeCell ref="F713:G713"/>
    <mergeCell ref="H713:J713"/>
    <mergeCell ref="B714:C714"/>
    <mergeCell ref="F714:G714"/>
    <mergeCell ref="H714:J714"/>
    <mergeCell ref="B711:C711"/>
    <mergeCell ref="F711:G711"/>
    <mergeCell ref="H711:J711"/>
    <mergeCell ref="B712:C712"/>
    <mergeCell ref="F712:G712"/>
    <mergeCell ref="H712:J712"/>
    <mergeCell ref="B709:C709"/>
    <mergeCell ref="F709:G709"/>
    <mergeCell ref="H709:J709"/>
    <mergeCell ref="B710:C710"/>
    <mergeCell ref="F710:G710"/>
    <mergeCell ref="H710:J710"/>
    <mergeCell ref="B719:C719"/>
    <mergeCell ref="F719:G719"/>
    <mergeCell ref="H719:J719"/>
    <mergeCell ref="B720:C720"/>
    <mergeCell ref="F720:G720"/>
    <mergeCell ref="H720:J720"/>
    <mergeCell ref="B717:C717"/>
    <mergeCell ref="F717:G717"/>
    <mergeCell ref="H717:J717"/>
    <mergeCell ref="B718:C718"/>
    <mergeCell ref="F718:G718"/>
    <mergeCell ref="H718:J718"/>
    <mergeCell ref="B715:C715"/>
    <mergeCell ref="F715:G715"/>
    <mergeCell ref="H715:J715"/>
    <mergeCell ref="B716:C716"/>
    <mergeCell ref="F716:G716"/>
    <mergeCell ref="H716:J716"/>
    <mergeCell ref="B725:C725"/>
    <mergeCell ref="F725:G725"/>
    <mergeCell ref="H725:J725"/>
    <mergeCell ref="B726:C726"/>
    <mergeCell ref="F726:G726"/>
    <mergeCell ref="H726:J726"/>
    <mergeCell ref="B723:C723"/>
    <mergeCell ref="F723:G723"/>
    <mergeCell ref="H723:J723"/>
    <mergeCell ref="B724:C724"/>
    <mergeCell ref="F724:G724"/>
    <mergeCell ref="H724:J724"/>
    <mergeCell ref="B721:C721"/>
    <mergeCell ref="F721:G721"/>
    <mergeCell ref="H721:J721"/>
    <mergeCell ref="B722:C722"/>
    <mergeCell ref="F722:G722"/>
    <mergeCell ref="H722:J722"/>
    <mergeCell ref="B731:C731"/>
    <mergeCell ref="F731:G731"/>
    <mergeCell ref="H731:J731"/>
    <mergeCell ref="B732:C732"/>
    <mergeCell ref="F732:G732"/>
    <mergeCell ref="H732:J732"/>
    <mergeCell ref="B729:C729"/>
    <mergeCell ref="F729:G729"/>
    <mergeCell ref="H729:J729"/>
    <mergeCell ref="B730:C730"/>
    <mergeCell ref="F730:G730"/>
    <mergeCell ref="H730:J730"/>
    <mergeCell ref="B727:C727"/>
    <mergeCell ref="F727:G727"/>
    <mergeCell ref="H727:J727"/>
    <mergeCell ref="B728:C728"/>
    <mergeCell ref="F728:G728"/>
    <mergeCell ref="H728:J728"/>
    <mergeCell ref="B737:C737"/>
    <mergeCell ref="F737:G737"/>
    <mergeCell ref="H737:J737"/>
    <mergeCell ref="B738:C738"/>
    <mergeCell ref="F738:G738"/>
    <mergeCell ref="H738:J738"/>
    <mergeCell ref="B735:C735"/>
    <mergeCell ref="F735:G735"/>
    <mergeCell ref="H735:J735"/>
    <mergeCell ref="B736:C736"/>
    <mergeCell ref="F736:G736"/>
    <mergeCell ref="H736:J736"/>
    <mergeCell ref="B733:C733"/>
    <mergeCell ref="F733:G733"/>
    <mergeCell ref="H733:J733"/>
    <mergeCell ref="B734:C734"/>
    <mergeCell ref="F734:G734"/>
    <mergeCell ref="H734:J734"/>
    <mergeCell ref="B743:C743"/>
    <mergeCell ref="F743:G743"/>
    <mergeCell ref="H743:J743"/>
    <mergeCell ref="B744:C744"/>
    <mergeCell ref="F744:G744"/>
    <mergeCell ref="H744:J744"/>
    <mergeCell ref="B741:C741"/>
    <mergeCell ref="F741:G741"/>
    <mergeCell ref="H741:J741"/>
    <mergeCell ref="B742:C742"/>
    <mergeCell ref="F742:G742"/>
    <mergeCell ref="H742:J742"/>
    <mergeCell ref="B739:C739"/>
    <mergeCell ref="F739:G739"/>
    <mergeCell ref="H739:J739"/>
    <mergeCell ref="B740:C740"/>
    <mergeCell ref="F740:G740"/>
    <mergeCell ref="H740:J740"/>
    <mergeCell ref="B749:C749"/>
    <mergeCell ref="F749:G749"/>
    <mergeCell ref="H749:J749"/>
    <mergeCell ref="B750:C750"/>
    <mergeCell ref="F750:G750"/>
    <mergeCell ref="H750:J750"/>
    <mergeCell ref="B747:C747"/>
    <mergeCell ref="F747:G747"/>
    <mergeCell ref="H747:J747"/>
    <mergeCell ref="B748:C748"/>
    <mergeCell ref="F748:G748"/>
    <mergeCell ref="H748:J748"/>
    <mergeCell ref="B745:C745"/>
    <mergeCell ref="F745:G745"/>
    <mergeCell ref="H745:J745"/>
    <mergeCell ref="B746:C746"/>
    <mergeCell ref="F746:G746"/>
    <mergeCell ref="H746:J746"/>
    <mergeCell ref="B755:C755"/>
    <mergeCell ref="F755:G755"/>
    <mergeCell ref="H755:J755"/>
    <mergeCell ref="B756:C756"/>
    <mergeCell ref="F756:G756"/>
    <mergeCell ref="H756:J756"/>
    <mergeCell ref="B753:C753"/>
    <mergeCell ref="F753:G753"/>
    <mergeCell ref="H753:J753"/>
    <mergeCell ref="B754:C754"/>
    <mergeCell ref="F754:G754"/>
    <mergeCell ref="H754:J754"/>
    <mergeCell ref="B751:C751"/>
    <mergeCell ref="F751:G751"/>
    <mergeCell ref="H751:J751"/>
    <mergeCell ref="B752:C752"/>
    <mergeCell ref="F752:G752"/>
    <mergeCell ref="H752:J752"/>
    <mergeCell ref="B761:C761"/>
    <mergeCell ref="F761:G761"/>
    <mergeCell ref="H761:J761"/>
    <mergeCell ref="B762:C762"/>
    <mergeCell ref="F762:G762"/>
    <mergeCell ref="H762:J762"/>
    <mergeCell ref="B759:C759"/>
    <mergeCell ref="F759:G759"/>
    <mergeCell ref="H759:J759"/>
    <mergeCell ref="B760:C760"/>
    <mergeCell ref="F760:G760"/>
    <mergeCell ref="H760:J760"/>
    <mergeCell ref="B757:C757"/>
    <mergeCell ref="F757:G757"/>
    <mergeCell ref="H757:J757"/>
    <mergeCell ref="B758:C758"/>
    <mergeCell ref="F758:G758"/>
    <mergeCell ref="H758:J758"/>
    <mergeCell ref="B767:C767"/>
    <mergeCell ref="F767:G767"/>
    <mergeCell ref="H767:J767"/>
    <mergeCell ref="B768:C768"/>
    <mergeCell ref="F768:G768"/>
    <mergeCell ref="H768:J768"/>
    <mergeCell ref="B765:C765"/>
    <mergeCell ref="F765:G765"/>
    <mergeCell ref="H765:J765"/>
    <mergeCell ref="B766:C766"/>
    <mergeCell ref="F766:G766"/>
    <mergeCell ref="H766:J766"/>
    <mergeCell ref="B763:C763"/>
    <mergeCell ref="F763:G763"/>
    <mergeCell ref="H763:J763"/>
    <mergeCell ref="B764:C764"/>
    <mergeCell ref="F764:G764"/>
    <mergeCell ref="H764:J764"/>
    <mergeCell ref="B773:C773"/>
    <mergeCell ref="F773:G773"/>
    <mergeCell ref="H773:J773"/>
    <mergeCell ref="B774:C774"/>
    <mergeCell ref="F774:G774"/>
    <mergeCell ref="H774:J774"/>
    <mergeCell ref="B771:C771"/>
    <mergeCell ref="F771:G771"/>
    <mergeCell ref="H771:J771"/>
    <mergeCell ref="B772:C772"/>
    <mergeCell ref="F772:G772"/>
    <mergeCell ref="H772:J772"/>
    <mergeCell ref="B769:C769"/>
    <mergeCell ref="F769:G769"/>
    <mergeCell ref="H769:J769"/>
    <mergeCell ref="B770:C770"/>
    <mergeCell ref="F770:G770"/>
    <mergeCell ref="H770:J770"/>
    <mergeCell ref="B779:C779"/>
    <mergeCell ref="F779:G779"/>
    <mergeCell ref="H779:J779"/>
    <mergeCell ref="B780:C780"/>
    <mergeCell ref="F780:G780"/>
    <mergeCell ref="H780:J780"/>
    <mergeCell ref="B777:C777"/>
    <mergeCell ref="F777:G777"/>
    <mergeCell ref="H777:J777"/>
    <mergeCell ref="B778:C778"/>
    <mergeCell ref="F778:G778"/>
    <mergeCell ref="H778:J778"/>
    <mergeCell ref="B775:C775"/>
    <mergeCell ref="F775:G775"/>
    <mergeCell ref="H775:J775"/>
    <mergeCell ref="B776:C776"/>
    <mergeCell ref="F776:G776"/>
    <mergeCell ref="H776:J776"/>
    <mergeCell ref="B785:C785"/>
    <mergeCell ref="F785:G785"/>
    <mergeCell ref="H785:J785"/>
    <mergeCell ref="B786:C786"/>
    <mergeCell ref="F786:G786"/>
    <mergeCell ref="H786:J786"/>
    <mergeCell ref="B783:C783"/>
    <mergeCell ref="F783:G783"/>
    <mergeCell ref="H783:J783"/>
    <mergeCell ref="B784:C784"/>
    <mergeCell ref="F784:G784"/>
    <mergeCell ref="H784:J784"/>
    <mergeCell ref="B781:C781"/>
    <mergeCell ref="F781:G781"/>
    <mergeCell ref="H781:J781"/>
    <mergeCell ref="B782:C782"/>
    <mergeCell ref="F782:G782"/>
    <mergeCell ref="H782:J782"/>
    <mergeCell ref="B791:C791"/>
    <mergeCell ref="F791:G791"/>
    <mergeCell ref="H791:J791"/>
    <mergeCell ref="B792:C792"/>
    <mergeCell ref="F792:G792"/>
    <mergeCell ref="H792:J792"/>
    <mergeCell ref="B789:C789"/>
    <mergeCell ref="F789:G789"/>
    <mergeCell ref="H789:J789"/>
    <mergeCell ref="B790:C790"/>
    <mergeCell ref="F790:G790"/>
    <mergeCell ref="H790:J790"/>
    <mergeCell ref="B787:C787"/>
    <mergeCell ref="F787:G787"/>
    <mergeCell ref="H787:J787"/>
    <mergeCell ref="B788:C788"/>
    <mergeCell ref="F788:G788"/>
    <mergeCell ref="H788:J788"/>
    <mergeCell ref="B797:C797"/>
    <mergeCell ref="F797:G797"/>
    <mergeCell ref="H797:J797"/>
    <mergeCell ref="B798:C798"/>
    <mergeCell ref="F798:G798"/>
    <mergeCell ref="H798:J798"/>
    <mergeCell ref="B795:C795"/>
    <mergeCell ref="F795:G795"/>
    <mergeCell ref="H795:J795"/>
    <mergeCell ref="B796:C796"/>
    <mergeCell ref="F796:G796"/>
    <mergeCell ref="H796:J796"/>
    <mergeCell ref="B793:C793"/>
    <mergeCell ref="F793:G793"/>
    <mergeCell ref="H793:J793"/>
    <mergeCell ref="B794:C794"/>
    <mergeCell ref="F794:G794"/>
    <mergeCell ref="H794:J794"/>
    <mergeCell ref="B803:C803"/>
    <mergeCell ref="F803:G803"/>
    <mergeCell ref="H803:J803"/>
    <mergeCell ref="B804:C804"/>
    <mergeCell ref="F804:G804"/>
    <mergeCell ref="H804:J804"/>
    <mergeCell ref="B801:C801"/>
    <mergeCell ref="F801:G801"/>
    <mergeCell ref="H801:J801"/>
    <mergeCell ref="B802:C802"/>
    <mergeCell ref="F802:G802"/>
    <mergeCell ref="H802:J802"/>
    <mergeCell ref="B799:C799"/>
    <mergeCell ref="F799:G799"/>
    <mergeCell ref="H799:J799"/>
    <mergeCell ref="B800:C800"/>
    <mergeCell ref="F800:G800"/>
    <mergeCell ref="H800:J800"/>
    <mergeCell ref="B809:C809"/>
    <mergeCell ref="F809:G809"/>
    <mergeCell ref="H809:J809"/>
    <mergeCell ref="B810:C810"/>
    <mergeCell ref="F810:G810"/>
    <mergeCell ref="H810:J810"/>
    <mergeCell ref="B807:C807"/>
    <mergeCell ref="F807:G807"/>
    <mergeCell ref="H807:J807"/>
    <mergeCell ref="B808:C808"/>
    <mergeCell ref="F808:G808"/>
    <mergeCell ref="H808:J808"/>
    <mergeCell ref="B805:C805"/>
    <mergeCell ref="F805:G805"/>
    <mergeCell ref="H805:J805"/>
    <mergeCell ref="B806:C806"/>
    <mergeCell ref="F806:G806"/>
    <mergeCell ref="H806:J806"/>
    <mergeCell ref="B815:C815"/>
    <mergeCell ref="F815:G815"/>
    <mergeCell ref="H815:J815"/>
    <mergeCell ref="B816:C816"/>
    <mergeCell ref="F816:G816"/>
    <mergeCell ref="H816:J816"/>
    <mergeCell ref="B813:C813"/>
    <mergeCell ref="F813:G813"/>
    <mergeCell ref="H813:J813"/>
    <mergeCell ref="B814:C814"/>
    <mergeCell ref="F814:G814"/>
    <mergeCell ref="H814:J814"/>
    <mergeCell ref="B811:C811"/>
    <mergeCell ref="F811:G811"/>
    <mergeCell ref="H811:J811"/>
    <mergeCell ref="B812:C812"/>
    <mergeCell ref="F812:G812"/>
    <mergeCell ref="H812:J812"/>
    <mergeCell ref="B821:C821"/>
    <mergeCell ref="F821:G821"/>
    <mergeCell ref="H821:J821"/>
    <mergeCell ref="B822:C822"/>
    <mergeCell ref="F822:G822"/>
    <mergeCell ref="H822:J822"/>
    <mergeCell ref="B819:C819"/>
    <mergeCell ref="F819:G819"/>
    <mergeCell ref="H819:J819"/>
    <mergeCell ref="B820:C820"/>
    <mergeCell ref="F820:G820"/>
    <mergeCell ref="H820:J820"/>
    <mergeCell ref="B817:C817"/>
    <mergeCell ref="F817:G817"/>
    <mergeCell ref="H817:J817"/>
    <mergeCell ref="B818:C818"/>
    <mergeCell ref="F818:G818"/>
    <mergeCell ref="H818:J818"/>
    <mergeCell ref="B827:C827"/>
    <mergeCell ref="F827:G827"/>
    <mergeCell ref="H827:J827"/>
    <mergeCell ref="B828:C828"/>
    <mergeCell ref="F828:G828"/>
    <mergeCell ref="H828:J828"/>
    <mergeCell ref="B825:C825"/>
    <mergeCell ref="F825:G825"/>
    <mergeCell ref="H825:J825"/>
    <mergeCell ref="B826:C826"/>
    <mergeCell ref="F826:G826"/>
    <mergeCell ref="H826:J826"/>
    <mergeCell ref="B823:C823"/>
    <mergeCell ref="F823:G823"/>
    <mergeCell ref="H823:J823"/>
    <mergeCell ref="B824:C824"/>
    <mergeCell ref="F824:G824"/>
    <mergeCell ref="H824:J824"/>
    <mergeCell ref="B833:C833"/>
    <mergeCell ref="F833:G833"/>
    <mergeCell ref="H833:J833"/>
    <mergeCell ref="B834:C834"/>
    <mergeCell ref="F834:G834"/>
    <mergeCell ref="H834:J834"/>
    <mergeCell ref="B831:C831"/>
    <mergeCell ref="F831:G831"/>
    <mergeCell ref="H831:J831"/>
    <mergeCell ref="B832:C832"/>
    <mergeCell ref="F832:G832"/>
    <mergeCell ref="H832:J832"/>
    <mergeCell ref="B829:C829"/>
    <mergeCell ref="F829:G829"/>
    <mergeCell ref="H829:J829"/>
    <mergeCell ref="B830:C830"/>
    <mergeCell ref="F830:G830"/>
    <mergeCell ref="H830:J830"/>
    <mergeCell ref="B839:C839"/>
    <mergeCell ref="F839:G839"/>
    <mergeCell ref="H839:J839"/>
    <mergeCell ref="B840:C840"/>
    <mergeCell ref="F840:G840"/>
    <mergeCell ref="H840:J840"/>
    <mergeCell ref="B837:C837"/>
    <mergeCell ref="F837:G837"/>
    <mergeCell ref="H837:J837"/>
    <mergeCell ref="B838:C838"/>
    <mergeCell ref="F838:G838"/>
    <mergeCell ref="H838:J838"/>
    <mergeCell ref="B835:C835"/>
    <mergeCell ref="F835:G835"/>
    <mergeCell ref="H835:J835"/>
    <mergeCell ref="B836:C836"/>
    <mergeCell ref="F836:G836"/>
    <mergeCell ref="H836:J836"/>
    <mergeCell ref="B845:C845"/>
    <mergeCell ref="F845:G845"/>
    <mergeCell ref="H845:J845"/>
    <mergeCell ref="B846:C846"/>
    <mergeCell ref="F846:G846"/>
    <mergeCell ref="H846:J846"/>
    <mergeCell ref="B843:C843"/>
    <mergeCell ref="F843:G843"/>
    <mergeCell ref="H843:J843"/>
    <mergeCell ref="B844:C844"/>
    <mergeCell ref="F844:G844"/>
    <mergeCell ref="H844:J844"/>
    <mergeCell ref="B841:C841"/>
    <mergeCell ref="F841:G841"/>
    <mergeCell ref="H841:J841"/>
    <mergeCell ref="B842:C842"/>
    <mergeCell ref="F842:G842"/>
    <mergeCell ref="H842:J842"/>
    <mergeCell ref="B851:C851"/>
    <mergeCell ref="F851:G851"/>
    <mergeCell ref="H851:J851"/>
    <mergeCell ref="B852:C852"/>
    <mergeCell ref="F852:G852"/>
    <mergeCell ref="H852:J852"/>
    <mergeCell ref="B849:C849"/>
    <mergeCell ref="F849:G849"/>
    <mergeCell ref="H849:J849"/>
    <mergeCell ref="B850:C850"/>
    <mergeCell ref="F850:G850"/>
    <mergeCell ref="H850:J850"/>
    <mergeCell ref="B847:C847"/>
    <mergeCell ref="F847:G847"/>
    <mergeCell ref="H847:J847"/>
    <mergeCell ref="B848:C848"/>
    <mergeCell ref="F848:G848"/>
    <mergeCell ref="H848:J848"/>
    <mergeCell ref="B857:C857"/>
    <mergeCell ref="F857:G857"/>
    <mergeCell ref="H857:J857"/>
    <mergeCell ref="B858:C858"/>
    <mergeCell ref="F858:G858"/>
    <mergeCell ref="H858:J858"/>
    <mergeCell ref="B855:C855"/>
    <mergeCell ref="F855:G855"/>
    <mergeCell ref="H855:J855"/>
    <mergeCell ref="B856:C856"/>
    <mergeCell ref="F856:G856"/>
    <mergeCell ref="H856:J856"/>
    <mergeCell ref="B853:C853"/>
    <mergeCell ref="F853:G853"/>
    <mergeCell ref="H853:J853"/>
    <mergeCell ref="B854:C854"/>
    <mergeCell ref="F854:G854"/>
    <mergeCell ref="H854:J854"/>
    <mergeCell ref="B863:C863"/>
    <mergeCell ref="F863:G863"/>
    <mergeCell ref="H863:J863"/>
    <mergeCell ref="B864:C864"/>
    <mergeCell ref="F864:G864"/>
    <mergeCell ref="H864:J864"/>
    <mergeCell ref="B861:C861"/>
    <mergeCell ref="F861:G861"/>
    <mergeCell ref="H861:J861"/>
    <mergeCell ref="B862:C862"/>
    <mergeCell ref="F862:G862"/>
    <mergeCell ref="H862:J862"/>
    <mergeCell ref="B859:C859"/>
    <mergeCell ref="F859:G859"/>
    <mergeCell ref="H859:J859"/>
    <mergeCell ref="B860:C860"/>
    <mergeCell ref="F860:G860"/>
    <mergeCell ref="H860:J860"/>
    <mergeCell ref="B869:C869"/>
    <mergeCell ref="F869:G869"/>
    <mergeCell ref="H869:J869"/>
    <mergeCell ref="B870:C870"/>
    <mergeCell ref="F870:G870"/>
    <mergeCell ref="H870:J870"/>
    <mergeCell ref="B867:C867"/>
    <mergeCell ref="F867:G867"/>
    <mergeCell ref="H867:J867"/>
    <mergeCell ref="B868:C868"/>
    <mergeCell ref="F868:G868"/>
    <mergeCell ref="H868:J868"/>
    <mergeCell ref="B865:C865"/>
    <mergeCell ref="F865:G865"/>
    <mergeCell ref="H865:J865"/>
    <mergeCell ref="B866:C866"/>
    <mergeCell ref="F866:G866"/>
    <mergeCell ref="H866:J866"/>
    <mergeCell ref="B875:C875"/>
    <mergeCell ref="F875:G875"/>
    <mergeCell ref="H875:J875"/>
    <mergeCell ref="B876:C876"/>
    <mergeCell ref="F876:G876"/>
    <mergeCell ref="H876:J876"/>
    <mergeCell ref="B873:C873"/>
    <mergeCell ref="F873:G873"/>
    <mergeCell ref="H873:J873"/>
    <mergeCell ref="B874:C874"/>
    <mergeCell ref="F874:G874"/>
    <mergeCell ref="H874:J874"/>
    <mergeCell ref="B871:C871"/>
    <mergeCell ref="F871:G871"/>
    <mergeCell ref="H871:J871"/>
    <mergeCell ref="B872:C872"/>
    <mergeCell ref="F872:G872"/>
    <mergeCell ref="H872:J872"/>
    <mergeCell ref="B881:C881"/>
    <mergeCell ref="F881:G881"/>
    <mergeCell ref="H881:J881"/>
    <mergeCell ref="B882:C882"/>
    <mergeCell ref="F882:G882"/>
    <mergeCell ref="H882:J882"/>
    <mergeCell ref="B879:C879"/>
    <mergeCell ref="F879:G879"/>
    <mergeCell ref="H879:J879"/>
    <mergeCell ref="B880:C880"/>
    <mergeCell ref="F880:G880"/>
    <mergeCell ref="H880:J880"/>
    <mergeCell ref="B877:C877"/>
    <mergeCell ref="F877:G877"/>
    <mergeCell ref="H877:J877"/>
    <mergeCell ref="B878:C878"/>
    <mergeCell ref="F878:G878"/>
    <mergeCell ref="H878:J878"/>
    <mergeCell ref="B887:C887"/>
    <mergeCell ref="F887:G887"/>
    <mergeCell ref="H887:J887"/>
    <mergeCell ref="B888:C888"/>
    <mergeCell ref="F888:G888"/>
    <mergeCell ref="H888:J888"/>
    <mergeCell ref="B885:C885"/>
    <mergeCell ref="F885:G885"/>
    <mergeCell ref="H885:J885"/>
    <mergeCell ref="B886:C886"/>
    <mergeCell ref="F886:G886"/>
    <mergeCell ref="H886:J886"/>
    <mergeCell ref="B883:C883"/>
    <mergeCell ref="F883:G883"/>
    <mergeCell ref="H883:J883"/>
    <mergeCell ref="B884:C884"/>
    <mergeCell ref="F884:G884"/>
    <mergeCell ref="H884:J884"/>
    <mergeCell ref="B893:C893"/>
    <mergeCell ref="F893:G893"/>
    <mergeCell ref="H893:J893"/>
    <mergeCell ref="B894:C894"/>
    <mergeCell ref="F894:G894"/>
    <mergeCell ref="H894:J894"/>
    <mergeCell ref="B891:C891"/>
    <mergeCell ref="F891:G891"/>
    <mergeCell ref="H891:J891"/>
    <mergeCell ref="B892:C892"/>
    <mergeCell ref="F892:G892"/>
    <mergeCell ref="H892:J892"/>
    <mergeCell ref="B889:C889"/>
    <mergeCell ref="F889:G889"/>
    <mergeCell ref="H889:J889"/>
    <mergeCell ref="B890:C890"/>
    <mergeCell ref="F890:G890"/>
    <mergeCell ref="H890:J890"/>
    <mergeCell ref="B899:C899"/>
    <mergeCell ref="F899:G899"/>
    <mergeCell ref="H899:J899"/>
    <mergeCell ref="B900:C900"/>
    <mergeCell ref="F900:G900"/>
    <mergeCell ref="H900:J900"/>
    <mergeCell ref="B897:C897"/>
    <mergeCell ref="F897:G897"/>
    <mergeCell ref="H897:J897"/>
    <mergeCell ref="B898:C898"/>
    <mergeCell ref="F898:G898"/>
    <mergeCell ref="H898:J898"/>
    <mergeCell ref="B895:C895"/>
    <mergeCell ref="F895:G895"/>
    <mergeCell ref="H895:J895"/>
    <mergeCell ref="B896:C896"/>
    <mergeCell ref="F896:G896"/>
    <mergeCell ref="H896:J896"/>
    <mergeCell ref="B905:C905"/>
    <mergeCell ref="F905:G905"/>
    <mergeCell ref="H905:J905"/>
    <mergeCell ref="B906:C906"/>
    <mergeCell ref="F906:G906"/>
    <mergeCell ref="H906:J906"/>
    <mergeCell ref="B903:C903"/>
    <mergeCell ref="F903:G903"/>
    <mergeCell ref="H903:J903"/>
    <mergeCell ref="B904:C904"/>
    <mergeCell ref="F904:G904"/>
    <mergeCell ref="H904:J904"/>
    <mergeCell ref="B901:C901"/>
    <mergeCell ref="F901:G901"/>
    <mergeCell ref="H901:J901"/>
    <mergeCell ref="B902:C902"/>
    <mergeCell ref="F902:G902"/>
    <mergeCell ref="H902:J902"/>
  </mergeCells>
  <pageMargins left="0.39370078740157499" right="0.196850393700787" top="0.39370078740157499" bottom="0.63976377952755903" header="0.39370078740157499" footer="0.39370078740157499"/>
  <pageSetup paperSize="9" scale="98" fitToHeight="0" orientation="landscape" r:id="rId1"/>
  <headerFooter alignWithMargins="0">
    <oddFooter>&amp;L&amp;"Arial,Regular"&amp;8 LC147RP-IRI &amp;C&amp;"Arial,Regular"&amp;8Stranica &amp;P od &amp;N &amp;R&amp;"Arial,Regular"&amp;8 *Obrada LC*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view="pageLayout" topLeftCell="A4" zoomScaleNormal="100" workbookViewId="0">
      <selection activeCell="J27" sqref="J27"/>
    </sheetView>
  </sheetViews>
  <sheetFormatPr defaultRowHeight="15" x14ac:dyDescent="0.25"/>
  <cols>
    <col min="1" max="1" width="15.7109375" style="43" customWidth="1"/>
    <col min="2" max="2" width="18.7109375" style="43" customWidth="1"/>
    <col min="3" max="3" width="17.28515625" style="43" customWidth="1"/>
    <col min="4" max="5" width="9.140625" style="43"/>
    <col min="6" max="6" width="37.28515625" style="43" customWidth="1"/>
    <col min="7" max="7" width="14.85546875" style="92" customWidth="1"/>
    <col min="8" max="8" width="14.85546875" style="92" hidden="1" customWidth="1"/>
    <col min="9" max="13" width="14.85546875" style="92" customWidth="1"/>
    <col min="14" max="14" width="19" style="43" customWidth="1"/>
    <col min="15" max="260" width="9.140625" style="43"/>
    <col min="261" max="261" width="15.7109375" style="43" customWidth="1"/>
    <col min="262" max="262" width="18.7109375" style="43" customWidth="1"/>
    <col min="263" max="263" width="17.28515625" style="43" customWidth="1"/>
    <col min="264" max="265" width="9.140625" style="43"/>
    <col min="266" max="266" width="37.28515625" style="43" customWidth="1"/>
    <col min="267" max="269" width="14.85546875" style="43" customWidth="1"/>
    <col min="270" max="270" width="19" style="43" customWidth="1"/>
    <col min="271" max="516" width="9.140625" style="43"/>
    <col min="517" max="517" width="15.7109375" style="43" customWidth="1"/>
    <col min="518" max="518" width="18.7109375" style="43" customWidth="1"/>
    <col min="519" max="519" width="17.28515625" style="43" customWidth="1"/>
    <col min="520" max="521" width="9.140625" style="43"/>
    <col min="522" max="522" width="37.28515625" style="43" customWidth="1"/>
    <col min="523" max="525" width="14.85546875" style="43" customWidth="1"/>
    <col min="526" max="526" width="19" style="43" customWidth="1"/>
    <col min="527" max="772" width="9.140625" style="43"/>
    <col min="773" max="773" width="15.7109375" style="43" customWidth="1"/>
    <col min="774" max="774" width="18.7109375" style="43" customWidth="1"/>
    <col min="775" max="775" width="17.28515625" style="43" customWidth="1"/>
    <col min="776" max="777" width="9.140625" style="43"/>
    <col min="778" max="778" width="37.28515625" style="43" customWidth="1"/>
    <col min="779" max="781" width="14.85546875" style="43" customWidth="1"/>
    <col min="782" max="782" width="19" style="43" customWidth="1"/>
    <col min="783" max="1028" width="9.140625" style="43"/>
    <col min="1029" max="1029" width="15.7109375" style="43" customWidth="1"/>
    <col min="1030" max="1030" width="18.7109375" style="43" customWidth="1"/>
    <col min="1031" max="1031" width="17.28515625" style="43" customWidth="1"/>
    <col min="1032" max="1033" width="9.140625" style="43"/>
    <col min="1034" max="1034" width="37.28515625" style="43" customWidth="1"/>
    <col min="1035" max="1037" width="14.85546875" style="43" customWidth="1"/>
    <col min="1038" max="1038" width="19" style="43" customWidth="1"/>
    <col min="1039" max="1284" width="9.140625" style="43"/>
    <col min="1285" max="1285" width="15.7109375" style="43" customWidth="1"/>
    <col min="1286" max="1286" width="18.7109375" style="43" customWidth="1"/>
    <col min="1287" max="1287" width="17.28515625" style="43" customWidth="1"/>
    <col min="1288" max="1289" width="9.140625" style="43"/>
    <col min="1290" max="1290" width="37.28515625" style="43" customWidth="1"/>
    <col min="1291" max="1293" width="14.85546875" style="43" customWidth="1"/>
    <col min="1294" max="1294" width="19" style="43" customWidth="1"/>
    <col min="1295" max="1540" width="9.140625" style="43"/>
    <col min="1541" max="1541" width="15.7109375" style="43" customWidth="1"/>
    <col min="1542" max="1542" width="18.7109375" style="43" customWidth="1"/>
    <col min="1543" max="1543" width="17.28515625" style="43" customWidth="1"/>
    <col min="1544" max="1545" width="9.140625" style="43"/>
    <col min="1546" max="1546" width="37.28515625" style="43" customWidth="1"/>
    <col min="1547" max="1549" width="14.85546875" style="43" customWidth="1"/>
    <col min="1550" max="1550" width="19" style="43" customWidth="1"/>
    <col min="1551" max="1796" width="9.140625" style="43"/>
    <col min="1797" max="1797" width="15.7109375" style="43" customWidth="1"/>
    <col min="1798" max="1798" width="18.7109375" style="43" customWidth="1"/>
    <col min="1799" max="1799" width="17.28515625" style="43" customWidth="1"/>
    <col min="1800" max="1801" width="9.140625" style="43"/>
    <col min="1802" max="1802" width="37.28515625" style="43" customWidth="1"/>
    <col min="1803" max="1805" width="14.85546875" style="43" customWidth="1"/>
    <col min="1806" max="1806" width="19" style="43" customWidth="1"/>
    <col min="1807" max="2052" width="9.140625" style="43"/>
    <col min="2053" max="2053" width="15.7109375" style="43" customWidth="1"/>
    <col min="2054" max="2054" width="18.7109375" style="43" customWidth="1"/>
    <col min="2055" max="2055" width="17.28515625" style="43" customWidth="1"/>
    <col min="2056" max="2057" width="9.140625" style="43"/>
    <col min="2058" max="2058" width="37.28515625" style="43" customWidth="1"/>
    <col min="2059" max="2061" width="14.85546875" style="43" customWidth="1"/>
    <col min="2062" max="2062" width="19" style="43" customWidth="1"/>
    <col min="2063" max="2308" width="9.140625" style="43"/>
    <col min="2309" max="2309" width="15.7109375" style="43" customWidth="1"/>
    <col min="2310" max="2310" width="18.7109375" style="43" customWidth="1"/>
    <col min="2311" max="2311" width="17.28515625" style="43" customWidth="1"/>
    <col min="2312" max="2313" width="9.140625" style="43"/>
    <col min="2314" max="2314" width="37.28515625" style="43" customWidth="1"/>
    <col min="2315" max="2317" width="14.85546875" style="43" customWidth="1"/>
    <col min="2318" max="2318" width="19" style="43" customWidth="1"/>
    <col min="2319" max="2564" width="9.140625" style="43"/>
    <col min="2565" max="2565" width="15.7109375" style="43" customWidth="1"/>
    <col min="2566" max="2566" width="18.7109375" style="43" customWidth="1"/>
    <col min="2567" max="2567" width="17.28515625" style="43" customWidth="1"/>
    <col min="2568" max="2569" width="9.140625" style="43"/>
    <col min="2570" max="2570" width="37.28515625" style="43" customWidth="1"/>
    <col min="2571" max="2573" width="14.85546875" style="43" customWidth="1"/>
    <col min="2574" max="2574" width="19" style="43" customWidth="1"/>
    <col min="2575" max="2820" width="9.140625" style="43"/>
    <col min="2821" max="2821" width="15.7109375" style="43" customWidth="1"/>
    <col min="2822" max="2822" width="18.7109375" style="43" customWidth="1"/>
    <col min="2823" max="2823" width="17.28515625" style="43" customWidth="1"/>
    <col min="2824" max="2825" width="9.140625" style="43"/>
    <col min="2826" max="2826" width="37.28515625" style="43" customWidth="1"/>
    <col min="2827" max="2829" width="14.85546875" style="43" customWidth="1"/>
    <col min="2830" max="2830" width="19" style="43" customWidth="1"/>
    <col min="2831" max="3076" width="9.140625" style="43"/>
    <col min="3077" max="3077" width="15.7109375" style="43" customWidth="1"/>
    <col min="3078" max="3078" width="18.7109375" style="43" customWidth="1"/>
    <col min="3079" max="3079" width="17.28515625" style="43" customWidth="1"/>
    <col min="3080" max="3081" width="9.140625" style="43"/>
    <col min="3082" max="3082" width="37.28515625" style="43" customWidth="1"/>
    <col min="3083" max="3085" width="14.85546875" style="43" customWidth="1"/>
    <col min="3086" max="3086" width="19" style="43" customWidth="1"/>
    <col min="3087" max="3332" width="9.140625" style="43"/>
    <col min="3333" max="3333" width="15.7109375" style="43" customWidth="1"/>
    <col min="3334" max="3334" width="18.7109375" style="43" customWidth="1"/>
    <col min="3335" max="3335" width="17.28515625" style="43" customWidth="1"/>
    <col min="3336" max="3337" width="9.140625" style="43"/>
    <col min="3338" max="3338" width="37.28515625" style="43" customWidth="1"/>
    <col min="3339" max="3341" width="14.85546875" style="43" customWidth="1"/>
    <col min="3342" max="3342" width="19" style="43" customWidth="1"/>
    <col min="3343" max="3588" width="9.140625" style="43"/>
    <col min="3589" max="3589" width="15.7109375" style="43" customWidth="1"/>
    <col min="3590" max="3590" width="18.7109375" style="43" customWidth="1"/>
    <col min="3591" max="3591" width="17.28515625" style="43" customWidth="1"/>
    <col min="3592" max="3593" width="9.140625" style="43"/>
    <col min="3594" max="3594" width="37.28515625" style="43" customWidth="1"/>
    <col min="3595" max="3597" width="14.85546875" style="43" customWidth="1"/>
    <col min="3598" max="3598" width="19" style="43" customWidth="1"/>
    <col min="3599" max="3844" width="9.140625" style="43"/>
    <col min="3845" max="3845" width="15.7109375" style="43" customWidth="1"/>
    <col min="3846" max="3846" width="18.7109375" style="43" customWidth="1"/>
    <col min="3847" max="3847" width="17.28515625" style="43" customWidth="1"/>
    <col min="3848" max="3849" width="9.140625" style="43"/>
    <col min="3850" max="3850" width="37.28515625" style="43" customWidth="1"/>
    <col min="3851" max="3853" width="14.85546875" style="43" customWidth="1"/>
    <col min="3854" max="3854" width="19" style="43" customWidth="1"/>
    <col min="3855" max="4100" width="9.140625" style="43"/>
    <col min="4101" max="4101" width="15.7109375" style="43" customWidth="1"/>
    <col min="4102" max="4102" width="18.7109375" style="43" customWidth="1"/>
    <col min="4103" max="4103" width="17.28515625" style="43" customWidth="1"/>
    <col min="4104" max="4105" width="9.140625" style="43"/>
    <col min="4106" max="4106" width="37.28515625" style="43" customWidth="1"/>
    <col min="4107" max="4109" width="14.85546875" style="43" customWidth="1"/>
    <col min="4110" max="4110" width="19" style="43" customWidth="1"/>
    <col min="4111" max="4356" width="9.140625" style="43"/>
    <col min="4357" max="4357" width="15.7109375" style="43" customWidth="1"/>
    <col min="4358" max="4358" width="18.7109375" style="43" customWidth="1"/>
    <col min="4359" max="4359" width="17.28515625" style="43" customWidth="1"/>
    <col min="4360" max="4361" width="9.140625" style="43"/>
    <col min="4362" max="4362" width="37.28515625" style="43" customWidth="1"/>
    <col min="4363" max="4365" width="14.85546875" style="43" customWidth="1"/>
    <col min="4366" max="4366" width="19" style="43" customWidth="1"/>
    <col min="4367" max="4612" width="9.140625" style="43"/>
    <col min="4613" max="4613" width="15.7109375" style="43" customWidth="1"/>
    <col min="4614" max="4614" width="18.7109375" style="43" customWidth="1"/>
    <col min="4615" max="4615" width="17.28515625" style="43" customWidth="1"/>
    <col min="4616" max="4617" width="9.140625" style="43"/>
    <col min="4618" max="4618" width="37.28515625" style="43" customWidth="1"/>
    <col min="4619" max="4621" width="14.85546875" style="43" customWidth="1"/>
    <col min="4622" max="4622" width="19" style="43" customWidth="1"/>
    <col min="4623" max="4868" width="9.140625" style="43"/>
    <col min="4869" max="4869" width="15.7109375" style="43" customWidth="1"/>
    <col min="4870" max="4870" width="18.7109375" style="43" customWidth="1"/>
    <col min="4871" max="4871" width="17.28515625" style="43" customWidth="1"/>
    <col min="4872" max="4873" width="9.140625" style="43"/>
    <col min="4874" max="4874" width="37.28515625" style="43" customWidth="1"/>
    <col min="4875" max="4877" width="14.85546875" style="43" customWidth="1"/>
    <col min="4878" max="4878" width="19" style="43" customWidth="1"/>
    <col min="4879" max="5124" width="9.140625" style="43"/>
    <col min="5125" max="5125" width="15.7109375" style="43" customWidth="1"/>
    <col min="5126" max="5126" width="18.7109375" style="43" customWidth="1"/>
    <col min="5127" max="5127" width="17.28515625" style="43" customWidth="1"/>
    <col min="5128" max="5129" width="9.140625" style="43"/>
    <col min="5130" max="5130" width="37.28515625" style="43" customWidth="1"/>
    <col min="5131" max="5133" width="14.85546875" style="43" customWidth="1"/>
    <col min="5134" max="5134" width="19" style="43" customWidth="1"/>
    <col min="5135" max="5380" width="9.140625" style="43"/>
    <col min="5381" max="5381" width="15.7109375" style="43" customWidth="1"/>
    <col min="5382" max="5382" width="18.7109375" style="43" customWidth="1"/>
    <col min="5383" max="5383" width="17.28515625" style="43" customWidth="1"/>
    <col min="5384" max="5385" width="9.140625" style="43"/>
    <col min="5386" max="5386" width="37.28515625" style="43" customWidth="1"/>
    <col min="5387" max="5389" width="14.85546875" style="43" customWidth="1"/>
    <col min="5390" max="5390" width="19" style="43" customWidth="1"/>
    <col min="5391" max="5636" width="9.140625" style="43"/>
    <col min="5637" max="5637" width="15.7109375" style="43" customWidth="1"/>
    <col min="5638" max="5638" width="18.7109375" style="43" customWidth="1"/>
    <col min="5639" max="5639" width="17.28515625" style="43" customWidth="1"/>
    <col min="5640" max="5641" width="9.140625" style="43"/>
    <col min="5642" max="5642" width="37.28515625" style="43" customWidth="1"/>
    <col min="5643" max="5645" width="14.85546875" style="43" customWidth="1"/>
    <col min="5646" max="5646" width="19" style="43" customWidth="1"/>
    <col min="5647" max="5892" width="9.140625" style="43"/>
    <col min="5893" max="5893" width="15.7109375" style="43" customWidth="1"/>
    <col min="5894" max="5894" width="18.7109375" style="43" customWidth="1"/>
    <col min="5895" max="5895" width="17.28515625" style="43" customWidth="1"/>
    <col min="5896" max="5897" width="9.140625" style="43"/>
    <col min="5898" max="5898" width="37.28515625" style="43" customWidth="1"/>
    <col min="5899" max="5901" width="14.85546875" style="43" customWidth="1"/>
    <col min="5902" max="5902" width="19" style="43" customWidth="1"/>
    <col min="5903" max="6148" width="9.140625" style="43"/>
    <col min="6149" max="6149" width="15.7109375" style="43" customWidth="1"/>
    <col min="6150" max="6150" width="18.7109375" style="43" customWidth="1"/>
    <col min="6151" max="6151" width="17.28515625" style="43" customWidth="1"/>
    <col min="6152" max="6153" width="9.140625" style="43"/>
    <col min="6154" max="6154" width="37.28515625" style="43" customWidth="1"/>
    <col min="6155" max="6157" width="14.85546875" style="43" customWidth="1"/>
    <col min="6158" max="6158" width="19" style="43" customWidth="1"/>
    <col min="6159" max="6404" width="9.140625" style="43"/>
    <col min="6405" max="6405" width="15.7109375" style="43" customWidth="1"/>
    <col min="6406" max="6406" width="18.7109375" style="43" customWidth="1"/>
    <col min="6407" max="6407" width="17.28515625" style="43" customWidth="1"/>
    <col min="6408" max="6409" width="9.140625" style="43"/>
    <col min="6410" max="6410" width="37.28515625" style="43" customWidth="1"/>
    <col min="6411" max="6413" width="14.85546875" style="43" customWidth="1"/>
    <col min="6414" max="6414" width="19" style="43" customWidth="1"/>
    <col min="6415" max="6660" width="9.140625" style="43"/>
    <col min="6661" max="6661" width="15.7109375" style="43" customWidth="1"/>
    <col min="6662" max="6662" width="18.7109375" style="43" customWidth="1"/>
    <col min="6663" max="6663" width="17.28515625" style="43" customWidth="1"/>
    <col min="6664" max="6665" width="9.140625" style="43"/>
    <col min="6666" max="6666" width="37.28515625" style="43" customWidth="1"/>
    <col min="6667" max="6669" width="14.85546875" style="43" customWidth="1"/>
    <col min="6670" max="6670" width="19" style="43" customWidth="1"/>
    <col min="6671" max="6916" width="9.140625" style="43"/>
    <col min="6917" max="6917" width="15.7109375" style="43" customWidth="1"/>
    <col min="6918" max="6918" width="18.7109375" style="43" customWidth="1"/>
    <col min="6919" max="6919" width="17.28515625" style="43" customWidth="1"/>
    <col min="6920" max="6921" width="9.140625" style="43"/>
    <col min="6922" max="6922" width="37.28515625" style="43" customWidth="1"/>
    <col min="6923" max="6925" width="14.85546875" style="43" customWidth="1"/>
    <col min="6926" max="6926" width="19" style="43" customWidth="1"/>
    <col min="6927" max="7172" width="9.140625" style="43"/>
    <col min="7173" max="7173" width="15.7109375" style="43" customWidth="1"/>
    <col min="7174" max="7174" width="18.7109375" style="43" customWidth="1"/>
    <col min="7175" max="7175" width="17.28515625" style="43" customWidth="1"/>
    <col min="7176" max="7177" width="9.140625" style="43"/>
    <col min="7178" max="7178" width="37.28515625" style="43" customWidth="1"/>
    <col min="7179" max="7181" width="14.85546875" style="43" customWidth="1"/>
    <col min="7182" max="7182" width="19" style="43" customWidth="1"/>
    <col min="7183" max="7428" width="9.140625" style="43"/>
    <col min="7429" max="7429" width="15.7109375" style="43" customWidth="1"/>
    <col min="7430" max="7430" width="18.7109375" style="43" customWidth="1"/>
    <col min="7431" max="7431" width="17.28515625" style="43" customWidth="1"/>
    <col min="7432" max="7433" width="9.140625" style="43"/>
    <col min="7434" max="7434" width="37.28515625" style="43" customWidth="1"/>
    <col min="7435" max="7437" width="14.85546875" style="43" customWidth="1"/>
    <col min="7438" max="7438" width="19" style="43" customWidth="1"/>
    <col min="7439" max="7684" width="9.140625" style="43"/>
    <col min="7685" max="7685" width="15.7109375" style="43" customWidth="1"/>
    <col min="7686" max="7686" width="18.7109375" style="43" customWidth="1"/>
    <col min="7687" max="7687" width="17.28515625" style="43" customWidth="1"/>
    <col min="7688" max="7689" width="9.140625" style="43"/>
    <col min="7690" max="7690" width="37.28515625" style="43" customWidth="1"/>
    <col min="7691" max="7693" width="14.85546875" style="43" customWidth="1"/>
    <col min="7694" max="7694" width="19" style="43" customWidth="1"/>
    <col min="7695" max="7940" width="9.140625" style="43"/>
    <col min="7941" max="7941" width="15.7109375" style="43" customWidth="1"/>
    <col min="7942" max="7942" width="18.7109375" style="43" customWidth="1"/>
    <col min="7943" max="7943" width="17.28515625" style="43" customWidth="1"/>
    <col min="7944" max="7945" width="9.140625" style="43"/>
    <col min="7946" max="7946" width="37.28515625" style="43" customWidth="1"/>
    <col min="7947" max="7949" width="14.85546875" style="43" customWidth="1"/>
    <col min="7950" max="7950" width="19" style="43" customWidth="1"/>
    <col min="7951" max="8196" width="9.140625" style="43"/>
    <col min="8197" max="8197" width="15.7109375" style="43" customWidth="1"/>
    <col min="8198" max="8198" width="18.7109375" style="43" customWidth="1"/>
    <col min="8199" max="8199" width="17.28515625" style="43" customWidth="1"/>
    <col min="8200" max="8201" width="9.140625" style="43"/>
    <col min="8202" max="8202" width="37.28515625" style="43" customWidth="1"/>
    <col min="8203" max="8205" width="14.85546875" style="43" customWidth="1"/>
    <col min="8206" max="8206" width="19" style="43" customWidth="1"/>
    <col min="8207" max="8452" width="9.140625" style="43"/>
    <col min="8453" max="8453" width="15.7109375" style="43" customWidth="1"/>
    <col min="8454" max="8454" width="18.7109375" style="43" customWidth="1"/>
    <col min="8455" max="8455" width="17.28515625" style="43" customWidth="1"/>
    <col min="8456" max="8457" width="9.140625" style="43"/>
    <col min="8458" max="8458" width="37.28515625" style="43" customWidth="1"/>
    <col min="8459" max="8461" width="14.85546875" style="43" customWidth="1"/>
    <col min="8462" max="8462" width="19" style="43" customWidth="1"/>
    <col min="8463" max="8708" width="9.140625" style="43"/>
    <col min="8709" max="8709" width="15.7109375" style="43" customWidth="1"/>
    <col min="8710" max="8710" width="18.7109375" style="43" customWidth="1"/>
    <col min="8711" max="8711" width="17.28515625" style="43" customWidth="1"/>
    <col min="8712" max="8713" width="9.140625" style="43"/>
    <col min="8714" max="8714" width="37.28515625" style="43" customWidth="1"/>
    <col min="8715" max="8717" width="14.85546875" style="43" customWidth="1"/>
    <col min="8718" max="8718" width="19" style="43" customWidth="1"/>
    <col min="8719" max="8964" width="9.140625" style="43"/>
    <col min="8965" max="8965" width="15.7109375" style="43" customWidth="1"/>
    <col min="8966" max="8966" width="18.7109375" style="43" customWidth="1"/>
    <col min="8967" max="8967" width="17.28515625" style="43" customWidth="1"/>
    <col min="8968" max="8969" width="9.140625" style="43"/>
    <col min="8970" max="8970" width="37.28515625" style="43" customWidth="1"/>
    <col min="8971" max="8973" width="14.85546875" style="43" customWidth="1"/>
    <col min="8974" max="8974" width="19" style="43" customWidth="1"/>
    <col min="8975" max="9220" width="9.140625" style="43"/>
    <col min="9221" max="9221" width="15.7109375" style="43" customWidth="1"/>
    <col min="9222" max="9222" width="18.7109375" style="43" customWidth="1"/>
    <col min="9223" max="9223" width="17.28515625" style="43" customWidth="1"/>
    <col min="9224" max="9225" width="9.140625" style="43"/>
    <col min="9226" max="9226" width="37.28515625" style="43" customWidth="1"/>
    <col min="9227" max="9229" width="14.85546875" style="43" customWidth="1"/>
    <col min="9230" max="9230" width="19" style="43" customWidth="1"/>
    <col min="9231" max="9476" width="9.140625" style="43"/>
    <col min="9477" max="9477" width="15.7109375" style="43" customWidth="1"/>
    <col min="9478" max="9478" width="18.7109375" style="43" customWidth="1"/>
    <col min="9479" max="9479" width="17.28515625" style="43" customWidth="1"/>
    <col min="9480" max="9481" width="9.140625" style="43"/>
    <col min="9482" max="9482" width="37.28515625" style="43" customWidth="1"/>
    <col min="9483" max="9485" width="14.85546875" style="43" customWidth="1"/>
    <col min="9486" max="9486" width="19" style="43" customWidth="1"/>
    <col min="9487" max="9732" width="9.140625" style="43"/>
    <col min="9733" max="9733" width="15.7109375" style="43" customWidth="1"/>
    <col min="9734" max="9734" width="18.7109375" style="43" customWidth="1"/>
    <col min="9735" max="9735" width="17.28515625" style="43" customWidth="1"/>
    <col min="9736" max="9737" width="9.140625" style="43"/>
    <col min="9738" max="9738" width="37.28515625" style="43" customWidth="1"/>
    <col min="9739" max="9741" width="14.85546875" style="43" customWidth="1"/>
    <col min="9742" max="9742" width="19" style="43" customWidth="1"/>
    <col min="9743" max="9988" width="9.140625" style="43"/>
    <col min="9989" max="9989" width="15.7109375" style="43" customWidth="1"/>
    <col min="9990" max="9990" width="18.7109375" style="43" customWidth="1"/>
    <col min="9991" max="9991" width="17.28515625" style="43" customWidth="1"/>
    <col min="9992" max="9993" width="9.140625" style="43"/>
    <col min="9994" max="9994" width="37.28515625" style="43" customWidth="1"/>
    <col min="9995" max="9997" width="14.85546875" style="43" customWidth="1"/>
    <col min="9998" max="9998" width="19" style="43" customWidth="1"/>
    <col min="9999" max="10244" width="9.140625" style="43"/>
    <col min="10245" max="10245" width="15.7109375" style="43" customWidth="1"/>
    <col min="10246" max="10246" width="18.7109375" style="43" customWidth="1"/>
    <col min="10247" max="10247" width="17.28515625" style="43" customWidth="1"/>
    <col min="10248" max="10249" width="9.140625" style="43"/>
    <col min="10250" max="10250" width="37.28515625" style="43" customWidth="1"/>
    <col min="10251" max="10253" width="14.85546875" style="43" customWidth="1"/>
    <col min="10254" max="10254" width="19" style="43" customWidth="1"/>
    <col min="10255" max="10500" width="9.140625" style="43"/>
    <col min="10501" max="10501" width="15.7109375" style="43" customWidth="1"/>
    <col min="10502" max="10502" width="18.7109375" style="43" customWidth="1"/>
    <col min="10503" max="10503" width="17.28515625" style="43" customWidth="1"/>
    <col min="10504" max="10505" width="9.140625" style="43"/>
    <col min="10506" max="10506" width="37.28515625" style="43" customWidth="1"/>
    <col min="10507" max="10509" width="14.85546875" style="43" customWidth="1"/>
    <col min="10510" max="10510" width="19" style="43" customWidth="1"/>
    <col min="10511" max="10756" width="9.140625" style="43"/>
    <col min="10757" max="10757" width="15.7109375" style="43" customWidth="1"/>
    <col min="10758" max="10758" width="18.7109375" style="43" customWidth="1"/>
    <col min="10759" max="10759" width="17.28515625" style="43" customWidth="1"/>
    <col min="10760" max="10761" width="9.140625" style="43"/>
    <col min="10762" max="10762" width="37.28515625" style="43" customWidth="1"/>
    <col min="10763" max="10765" width="14.85546875" style="43" customWidth="1"/>
    <col min="10766" max="10766" width="19" style="43" customWidth="1"/>
    <col min="10767" max="11012" width="9.140625" style="43"/>
    <col min="11013" max="11013" width="15.7109375" style="43" customWidth="1"/>
    <col min="11014" max="11014" width="18.7109375" style="43" customWidth="1"/>
    <col min="11015" max="11015" width="17.28515625" style="43" customWidth="1"/>
    <col min="11016" max="11017" width="9.140625" style="43"/>
    <col min="11018" max="11018" width="37.28515625" style="43" customWidth="1"/>
    <col min="11019" max="11021" width="14.85546875" style="43" customWidth="1"/>
    <col min="11022" max="11022" width="19" style="43" customWidth="1"/>
    <col min="11023" max="11268" width="9.140625" style="43"/>
    <col min="11269" max="11269" width="15.7109375" style="43" customWidth="1"/>
    <col min="11270" max="11270" width="18.7109375" style="43" customWidth="1"/>
    <col min="11271" max="11271" width="17.28515625" style="43" customWidth="1"/>
    <col min="11272" max="11273" width="9.140625" style="43"/>
    <col min="11274" max="11274" width="37.28515625" style="43" customWidth="1"/>
    <col min="11275" max="11277" width="14.85546875" style="43" customWidth="1"/>
    <col min="11278" max="11278" width="19" style="43" customWidth="1"/>
    <col min="11279" max="11524" width="9.140625" style="43"/>
    <col min="11525" max="11525" width="15.7109375" style="43" customWidth="1"/>
    <col min="11526" max="11526" width="18.7109375" style="43" customWidth="1"/>
    <col min="11527" max="11527" width="17.28515625" style="43" customWidth="1"/>
    <col min="11528" max="11529" width="9.140625" style="43"/>
    <col min="11530" max="11530" width="37.28515625" style="43" customWidth="1"/>
    <col min="11531" max="11533" width="14.85546875" style="43" customWidth="1"/>
    <col min="11534" max="11534" width="19" style="43" customWidth="1"/>
    <col min="11535" max="11780" width="9.140625" style="43"/>
    <col min="11781" max="11781" width="15.7109375" style="43" customWidth="1"/>
    <col min="11782" max="11782" width="18.7109375" style="43" customWidth="1"/>
    <col min="11783" max="11783" width="17.28515625" style="43" customWidth="1"/>
    <col min="11784" max="11785" width="9.140625" style="43"/>
    <col min="11786" max="11786" width="37.28515625" style="43" customWidth="1"/>
    <col min="11787" max="11789" width="14.85546875" style="43" customWidth="1"/>
    <col min="11790" max="11790" width="19" style="43" customWidth="1"/>
    <col min="11791" max="12036" width="9.140625" style="43"/>
    <col min="12037" max="12037" width="15.7109375" style="43" customWidth="1"/>
    <col min="12038" max="12038" width="18.7109375" style="43" customWidth="1"/>
    <col min="12039" max="12039" width="17.28515625" style="43" customWidth="1"/>
    <col min="12040" max="12041" width="9.140625" style="43"/>
    <col min="12042" max="12042" width="37.28515625" style="43" customWidth="1"/>
    <col min="12043" max="12045" width="14.85546875" style="43" customWidth="1"/>
    <col min="12046" max="12046" width="19" style="43" customWidth="1"/>
    <col min="12047" max="12292" width="9.140625" style="43"/>
    <col min="12293" max="12293" width="15.7109375" style="43" customWidth="1"/>
    <col min="12294" max="12294" width="18.7109375" style="43" customWidth="1"/>
    <col min="12295" max="12295" width="17.28515625" style="43" customWidth="1"/>
    <col min="12296" max="12297" width="9.140625" style="43"/>
    <col min="12298" max="12298" width="37.28515625" style="43" customWidth="1"/>
    <col min="12299" max="12301" width="14.85546875" style="43" customWidth="1"/>
    <col min="12302" max="12302" width="19" style="43" customWidth="1"/>
    <col min="12303" max="12548" width="9.140625" style="43"/>
    <col min="12549" max="12549" width="15.7109375" style="43" customWidth="1"/>
    <col min="12550" max="12550" width="18.7109375" style="43" customWidth="1"/>
    <col min="12551" max="12551" width="17.28515625" style="43" customWidth="1"/>
    <col min="12552" max="12553" width="9.140625" style="43"/>
    <col min="12554" max="12554" width="37.28515625" style="43" customWidth="1"/>
    <col min="12555" max="12557" width="14.85546875" style="43" customWidth="1"/>
    <col min="12558" max="12558" width="19" style="43" customWidth="1"/>
    <col min="12559" max="12804" width="9.140625" style="43"/>
    <col min="12805" max="12805" width="15.7109375" style="43" customWidth="1"/>
    <col min="12806" max="12806" width="18.7109375" style="43" customWidth="1"/>
    <col min="12807" max="12807" width="17.28515625" style="43" customWidth="1"/>
    <col min="12808" max="12809" width="9.140625" style="43"/>
    <col min="12810" max="12810" width="37.28515625" style="43" customWidth="1"/>
    <col min="12811" max="12813" width="14.85546875" style="43" customWidth="1"/>
    <col min="12814" max="12814" width="19" style="43" customWidth="1"/>
    <col min="12815" max="13060" width="9.140625" style="43"/>
    <col min="13061" max="13061" width="15.7109375" style="43" customWidth="1"/>
    <col min="13062" max="13062" width="18.7109375" style="43" customWidth="1"/>
    <col min="13063" max="13063" width="17.28515625" style="43" customWidth="1"/>
    <col min="13064" max="13065" width="9.140625" style="43"/>
    <col min="13066" max="13066" width="37.28515625" style="43" customWidth="1"/>
    <col min="13067" max="13069" width="14.85546875" style="43" customWidth="1"/>
    <col min="13070" max="13070" width="19" style="43" customWidth="1"/>
    <col min="13071" max="13316" width="9.140625" style="43"/>
    <col min="13317" max="13317" width="15.7109375" style="43" customWidth="1"/>
    <col min="13318" max="13318" width="18.7109375" style="43" customWidth="1"/>
    <col min="13319" max="13319" width="17.28515625" style="43" customWidth="1"/>
    <col min="13320" max="13321" width="9.140625" style="43"/>
    <col min="13322" max="13322" width="37.28515625" style="43" customWidth="1"/>
    <col min="13323" max="13325" width="14.85546875" style="43" customWidth="1"/>
    <col min="13326" max="13326" width="19" style="43" customWidth="1"/>
    <col min="13327" max="13572" width="9.140625" style="43"/>
    <col min="13573" max="13573" width="15.7109375" style="43" customWidth="1"/>
    <col min="13574" max="13574" width="18.7109375" style="43" customWidth="1"/>
    <col min="13575" max="13575" width="17.28515625" style="43" customWidth="1"/>
    <col min="13576" max="13577" width="9.140625" style="43"/>
    <col min="13578" max="13578" width="37.28515625" style="43" customWidth="1"/>
    <col min="13579" max="13581" width="14.85546875" style="43" customWidth="1"/>
    <col min="13582" max="13582" width="19" style="43" customWidth="1"/>
    <col min="13583" max="13828" width="9.140625" style="43"/>
    <col min="13829" max="13829" width="15.7109375" style="43" customWidth="1"/>
    <col min="13830" max="13830" width="18.7109375" style="43" customWidth="1"/>
    <col min="13831" max="13831" width="17.28515625" style="43" customWidth="1"/>
    <col min="13832" max="13833" width="9.140625" style="43"/>
    <col min="13834" max="13834" width="37.28515625" style="43" customWidth="1"/>
    <col min="13835" max="13837" width="14.85546875" style="43" customWidth="1"/>
    <col min="13838" max="13838" width="19" style="43" customWidth="1"/>
    <col min="13839" max="14084" width="9.140625" style="43"/>
    <col min="14085" max="14085" width="15.7109375" style="43" customWidth="1"/>
    <col min="14086" max="14086" width="18.7109375" style="43" customWidth="1"/>
    <col min="14087" max="14087" width="17.28515625" style="43" customWidth="1"/>
    <col min="14088" max="14089" width="9.140625" style="43"/>
    <col min="14090" max="14090" width="37.28515625" style="43" customWidth="1"/>
    <col min="14091" max="14093" width="14.85546875" style="43" customWidth="1"/>
    <col min="14094" max="14094" width="19" style="43" customWidth="1"/>
    <col min="14095" max="14340" width="9.140625" style="43"/>
    <col min="14341" max="14341" width="15.7109375" style="43" customWidth="1"/>
    <col min="14342" max="14342" width="18.7109375" style="43" customWidth="1"/>
    <col min="14343" max="14343" width="17.28515625" style="43" customWidth="1"/>
    <col min="14344" max="14345" width="9.140625" style="43"/>
    <col min="14346" max="14346" width="37.28515625" style="43" customWidth="1"/>
    <col min="14347" max="14349" width="14.85546875" style="43" customWidth="1"/>
    <col min="14350" max="14350" width="19" style="43" customWidth="1"/>
    <col min="14351" max="14596" width="9.140625" style="43"/>
    <col min="14597" max="14597" width="15.7109375" style="43" customWidth="1"/>
    <col min="14598" max="14598" width="18.7109375" style="43" customWidth="1"/>
    <col min="14599" max="14599" width="17.28515625" style="43" customWidth="1"/>
    <col min="14600" max="14601" width="9.140625" style="43"/>
    <col min="14602" max="14602" width="37.28515625" style="43" customWidth="1"/>
    <col min="14603" max="14605" width="14.85546875" style="43" customWidth="1"/>
    <col min="14606" max="14606" width="19" style="43" customWidth="1"/>
    <col min="14607" max="14852" width="9.140625" style="43"/>
    <col min="14853" max="14853" width="15.7109375" style="43" customWidth="1"/>
    <col min="14854" max="14854" width="18.7109375" style="43" customWidth="1"/>
    <col min="14855" max="14855" width="17.28515625" style="43" customWidth="1"/>
    <col min="14856" max="14857" width="9.140625" style="43"/>
    <col min="14858" max="14858" width="37.28515625" style="43" customWidth="1"/>
    <col min="14859" max="14861" width="14.85546875" style="43" customWidth="1"/>
    <col min="14862" max="14862" width="19" style="43" customWidth="1"/>
    <col min="14863" max="15108" width="9.140625" style="43"/>
    <col min="15109" max="15109" width="15.7109375" style="43" customWidth="1"/>
    <col min="15110" max="15110" width="18.7109375" style="43" customWidth="1"/>
    <col min="15111" max="15111" width="17.28515625" style="43" customWidth="1"/>
    <col min="15112" max="15113" width="9.140625" style="43"/>
    <col min="15114" max="15114" width="37.28515625" style="43" customWidth="1"/>
    <col min="15115" max="15117" width="14.85546875" style="43" customWidth="1"/>
    <col min="15118" max="15118" width="19" style="43" customWidth="1"/>
    <col min="15119" max="15364" width="9.140625" style="43"/>
    <col min="15365" max="15365" width="15.7109375" style="43" customWidth="1"/>
    <col min="15366" max="15366" width="18.7109375" style="43" customWidth="1"/>
    <col min="15367" max="15367" width="17.28515625" style="43" customWidth="1"/>
    <col min="15368" max="15369" width="9.140625" style="43"/>
    <col min="15370" max="15370" width="37.28515625" style="43" customWidth="1"/>
    <col min="15371" max="15373" width="14.85546875" style="43" customWidth="1"/>
    <col min="15374" max="15374" width="19" style="43" customWidth="1"/>
    <col min="15375" max="15620" width="9.140625" style="43"/>
    <col min="15621" max="15621" width="15.7109375" style="43" customWidth="1"/>
    <col min="15622" max="15622" width="18.7109375" style="43" customWidth="1"/>
    <col min="15623" max="15623" width="17.28515625" style="43" customWidth="1"/>
    <col min="15624" max="15625" width="9.140625" style="43"/>
    <col min="15626" max="15626" width="37.28515625" style="43" customWidth="1"/>
    <col min="15627" max="15629" width="14.85546875" style="43" customWidth="1"/>
    <col min="15630" max="15630" width="19" style="43" customWidth="1"/>
    <col min="15631" max="15876" width="9.140625" style="43"/>
    <col min="15877" max="15877" width="15.7109375" style="43" customWidth="1"/>
    <col min="15878" max="15878" width="18.7109375" style="43" customWidth="1"/>
    <col min="15879" max="15879" width="17.28515625" style="43" customWidth="1"/>
    <col min="15880" max="15881" width="9.140625" style="43"/>
    <col min="15882" max="15882" width="37.28515625" style="43" customWidth="1"/>
    <col min="15883" max="15885" width="14.85546875" style="43" customWidth="1"/>
    <col min="15886" max="15886" width="19" style="43" customWidth="1"/>
    <col min="15887" max="16132" width="9.140625" style="43"/>
    <col min="16133" max="16133" width="15.7109375" style="43" customWidth="1"/>
    <col min="16134" max="16134" width="18.7109375" style="43" customWidth="1"/>
    <col min="16135" max="16135" width="17.28515625" style="43" customWidth="1"/>
    <col min="16136" max="16137" width="9.140625" style="43"/>
    <col min="16138" max="16138" width="37.28515625" style="43" customWidth="1"/>
    <col min="16139" max="16141" width="14.85546875" style="43" customWidth="1"/>
    <col min="16142" max="16142" width="19" style="43" customWidth="1"/>
    <col min="16143" max="16384" width="9.140625" style="43"/>
  </cols>
  <sheetData>
    <row r="1" spans="1:14" x14ac:dyDescent="0.25">
      <c r="A1" s="40" t="s">
        <v>0</v>
      </c>
      <c r="B1" s="41"/>
      <c r="C1" s="41"/>
      <c r="D1" s="41"/>
      <c r="E1" s="41"/>
      <c r="F1" s="41"/>
      <c r="G1" s="42"/>
      <c r="H1" s="42"/>
      <c r="I1" s="42"/>
      <c r="J1" s="42"/>
      <c r="K1" s="42"/>
      <c r="L1" s="42"/>
      <c r="M1" s="42"/>
      <c r="N1" s="41"/>
    </row>
    <row r="2" spans="1:14" x14ac:dyDescent="0.25">
      <c r="A2" s="40"/>
      <c r="B2" s="44"/>
      <c r="C2" s="44"/>
      <c r="D2" s="44"/>
      <c r="E2" s="44"/>
      <c r="F2" s="44"/>
      <c r="G2" s="45"/>
      <c r="H2" s="45"/>
      <c r="I2" s="45"/>
      <c r="J2" s="45"/>
      <c r="K2" s="45"/>
      <c r="L2" s="45"/>
      <c r="M2" s="45"/>
      <c r="N2" s="44"/>
    </row>
    <row r="3" spans="1:14" ht="21" x14ac:dyDescent="0.25">
      <c r="A3" s="46" t="s">
        <v>519</v>
      </c>
      <c r="B3" s="47"/>
      <c r="C3" s="47"/>
      <c r="D3" s="47"/>
      <c r="E3" s="47"/>
      <c r="F3" s="47"/>
      <c r="G3" s="42"/>
      <c r="H3" s="42"/>
      <c r="I3" s="42"/>
      <c r="J3" s="42"/>
      <c r="K3" s="42"/>
      <c r="L3" s="42"/>
      <c r="M3" s="42"/>
      <c r="N3" s="47"/>
    </row>
    <row r="4" spans="1:14" ht="18.75" x14ac:dyDescent="0.25">
      <c r="A4" s="48" t="s">
        <v>520</v>
      </c>
      <c r="B4" s="49"/>
      <c r="C4" s="49"/>
      <c r="D4" s="49"/>
      <c r="E4" s="49"/>
      <c r="F4" s="49"/>
      <c r="G4" s="42"/>
      <c r="H4" s="42"/>
      <c r="I4" s="42"/>
      <c r="J4" s="42"/>
      <c r="K4" s="42"/>
      <c r="L4" s="42"/>
      <c r="M4" s="42"/>
      <c r="N4" s="49"/>
    </row>
    <row r="6" spans="1:14" x14ac:dyDescent="0.25">
      <c r="A6" s="44"/>
      <c r="B6" s="44"/>
      <c r="C6" s="44"/>
      <c r="D6" s="50"/>
      <c r="E6" s="50"/>
      <c r="F6" s="50"/>
      <c r="G6" s="42"/>
      <c r="H6" s="42"/>
      <c r="I6" s="42"/>
      <c r="J6" s="42"/>
      <c r="K6" s="42"/>
      <c r="L6" s="42"/>
      <c r="M6" s="42"/>
      <c r="N6" s="44"/>
    </row>
    <row r="7" spans="1:14" ht="30" x14ac:dyDescent="0.25">
      <c r="A7" s="51" t="s">
        <v>521</v>
      </c>
      <c r="B7" s="51" t="s">
        <v>522</v>
      </c>
      <c r="C7" s="51" t="s">
        <v>523</v>
      </c>
      <c r="D7" s="51" t="s">
        <v>7</v>
      </c>
      <c r="E7" s="51"/>
      <c r="F7" s="51" t="s">
        <v>524</v>
      </c>
      <c r="G7" s="52">
        <v>2019</v>
      </c>
      <c r="H7" s="52" t="s">
        <v>525</v>
      </c>
      <c r="I7" s="52" t="s">
        <v>526</v>
      </c>
      <c r="J7" s="52" t="s">
        <v>525</v>
      </c>
      <c r="K7" s="52" t="s">
        <v>602</v>
      </c>
      <c r="L7" s="52">
        <v>2020</v>
      </c>
      <c r="M7" s="52">
        <v>2021</v>
      </c>
      <c r="N7" s="51" t="s">
        <v>527</v>
      </c>
    </row>
    <row r="8" spans="1:14" x14ac:dyDescent="0.25">
      <c r="A8" s="53">
        <v>1</v>
      </c>
      <c r="B8" s="53">
        <v>2</v>
      </c>
      <c r="C8" s="53">
        <v>3</v>
      </c>
      <c r="D8" s="54">
        <v>4</v>
      </c>
      <c r="E8" s="53"/>
      <c r="F8" s="55">
        <v>5</v>
      </c>
      <c r="G8" s="56">
        <v>6</v>
      </c>
      <c r="H8" s="56"/>
      <c r="I8" s="56"/>
      <c r="J8" s="56"/>
      <c r="K8" s="56"/>
      <c r="L8" s="56">
        <v>7</v>
      </c>
      <c r="M8" s="56">
        <v>8</v>
      </c>
      <c r="N8" s="53">
        <v>9</v>
      </c>
    </row>
    <row r="9" spans="1:14" x14ac:dyDescent="0.25">
      <c r="A9" s="57"/>
      <c r="B9" s="58"/>
      <c r="C9" s="58"/>
      <c r="D9" s="59"/>
      <c r="E9" s="59"/>
      <c r="F9" s="59" t="s">
        <v>528</v>
      </c>
      <c r="G9" s="60">
        <f>G10</f>
        <v>14692330</v>
      </c>
      <c r="H9" s="60">
        <f>H10</f>
        <v>-1119500</v>
      </c>
      <c r="I9" s="60">
        <f>G9+H9</f>
        <v>13572830</v>
      </c>
      <c r="J9" s="60">
        <f>J10</f>
        <v>313210.28999999998</v>
      </c>
      <c r="K9" s="60">
        <f>I9+J9</f>
        <v>13886040.289999999</v>
      </c>
      <c r="L9" s="60">
        <f>L10</f>
        <v>2161000</v>
      </c>
      <c r="M9" s="60">
        <f>M10</f>
        <v>2861000</v>
      </c>
      <c r="N9" s="59"/>
    </row>
    <row r="10" spans="1:14" x14ac:dyDescent="0.25">
      <c r="A10" s="61"/>
      <c r="B10" s="62"/>
      <c r="C10" s="62"/>
      <c r="D10" s="59"/>
      <c r="E10" s="59" t="s">
        <v>529</v>
      </c>
      <c r="F10" s="59" t="s">
        <v>530</v>
      </c>
      <c r="G10" s="60">
        <f>G11+G22+G26+G49</f>
        <v>14692330</v>
      </c>
      <c r="H10" s="60">
        <f>H11+H22+H26+H49+H53</f>
        <v>-1119500</v>
      </c>
      <c r="I10" s="60">
        <f t="shared" ref="I10:I58" si="0">G10+H10</f>
        <v>13572830</v>
      </c>
      <c r="J10" s="60">
        <f>J11+J22+J26+J49+J53</f>
        <v>313210.28999999998</v>
      </c>
      <c r="K10" s="60">
        <f t="shared" ref="K10:K58" si="1">I10+J10</f>
        <v>13886040.289999999</v>
      </c>
      <c r="L10" s="60">
        <f>L11+L22+L26+L49</f>
        <v>2161000</v>
      </c>
      <c r="M10" s="60">
        <f>M11+M22+M26+M49</f>
        <v>2861000</v>
      </c>
      <c r="N10" s="59"/>
    </row>
    <row r="11" spans="1:14" ht="25.5" x14ac:dyDescent="0.25">
      <c r="A11" s="63"/>
      <c r="B11" s="63"/>
      <c r="C11" s="63"/>
      <c r="D11" s="64"/>
      <c r="E11" s="65" t="s">
        <v>531</v>
      </c>
      <c r="F11" s="65" t="s">
        <v>532</v>
      </c>
      <c r="G11" s="66">
        <f>G12</f>
        <v>5851530</v>
      </c>
      <c r="H11" s="66">
        <f>H13</f>
        <v>82000</v>
      </c>
      <c r="I11" s="66">
        <f t="shared" si="0"/>
        <v>5933530</v>
      </c>
      <c r="J11" s="66">
        <f>J12</f>
        <v>-16789.71</v>
      </c>
      <c r="K11" s="66">
        <f t="shared" si="1"/>
        <v>5916740.29</v>
      </c>
      <c r="L11" s="66">
        <f>L12</f>
        <v>110000</v>
      </c>
      <c r="M11" s="66">
        <f>M12</f>
        <v>110000</v>
      </c>
      <c r="N11" s="65"/>
    </row>
    <row r="12" spans="1:14" x14ac:dyDescent="0.25">
      <c r="A12" s="67"/>
      <c r="B12" s="68"/>
      <c r="C12" s="68"/>
      <c r="D12" s="69"/>
      <c r="E12" s="69" t="s">
        <v>533</v>
      </c>
      <c r="F12" s="69" t="s">
        <v>534</v>
      </c>
      <c r="G12" s="70">
        <f>G13+G18+G20</f>
        <v>5851530</v>
      </c>
      <c r="H12" s="70">
        <f>H13</f>
        <v>82000</v>
      </c>
      <c r="I12" s="70">
        <f t="shared" si="0"/>
        <v>5933530</v>
      </c>
      <c r="J12" s="70">
        <f>SUM(J20+J18+J13)</f>
        <v>-16789.71</v>
      </c>
      <c r="K12" s="70">
        <f t="shared" si="1"/>
        <v>5916740.29</v>
      </c>
      <c r="L12" s="70">
        <f>L13+L18+L20</f>
        <v>110000</v>
      </c>
      <c r="M12" s="70">
        <f>M13+M18+M20</f>
        <v>110000</v>
      </c>
      <c r="N12" s="69"/>
    </row>
    <row r="13" spans="1:14" ht="38.25" customHeight="1" x14ac:dyDescent="0.25">
      <c r="A13" s="145" t="s">
        <v>535</v>
      </c>
      <c r="B13" s="145" t="s">
        <v>536</v>
      </c>
      <c r="C13" s="145" t="s">
        <v>537</v>
      </c>
      <c r="D13" s="71"/>
      <c r="E13" s="71" t="s">
        <v>538</v>
      </c>
      <c r="F13" s="71" t="s">
        <v>539</v>
      </c>
      <c r="G13" s="72">
        <f>SUM(G14:G17)</f>
        <v>5791530</v>
      </c>
      <c r="H13" s="72">
        <f>SUM(H14:H17)</f>
        <v>82000</v>
      </c>
      <c r="I13" s="72">
        <f t="shared" si="0"/>
        <v>5873530</v>
      </c>
      <c r="J13" s="72">
        <f>SUM(J14:J17)</f>
        <v>-16789.71</v>
      </c>
      <c r="K13" s="72">
        <f t="shared" si="1"/>
        <v>5856740.29</v>
      </c>
      <c r="L13" s="72">
        <f>SUM(L14:L17)</f>
        <v>0</v>
      </c>
      <c r="M13" s="72">
        <f>SUM(M14:M17)</f>
        <v>0</v>
      </c>
      <c r="N13" s="71" t="s">
        <v>540</v>
      </c>
    </row>
    <row r="14" spans="1:14" x14ac:dyDescent="0.25">
      <c r="A14" s="145"/>
      <c r="B14" s="145"/>
      <c r="C14" s="145"/>
      <c r="D14" s="73">
        <v>323</v>
      </c>
      <c r="E14" s="73"/>
      <c r="F14" s="73" t="s">
        <v>64</v>
      </c>
      <c r="G14" s="74">
        <v>200000</v>
      </c>
      <c r="H14" s="74">
        <v>-145500</v>
      </c>
      <c r="I14" s="74">
        <f t="shared" si="0"/>
        <v>54500</v>
      </c>
      <c r="J14" s="74">
        <v>-22500</v>
      </c>
      <c r="K14" s="74">
        <f t="shared" si="1"/>
        <v>32000</v>
      </c>
      <c r="L14" s="74">
        <v>0</v>
      </c>
      <c r="M14" s="74">
        <v>0</v>
      </c>
      <c r="N14" s="73"/>
    </row>
    <row r="15" spans="1:14" x14ac:dyDescent="0.25">
      <c r="A15" s="145"/>
      <c r="B15" s="145"/>
      <c r="C15" s="145"/>
      <c r="D15" s="73">
        <v>329</v>
      </c>
      <c r="E15" s="73"/>
      <c r="F15" s="73" t="s">
        <v>541</v>
      </c>
      <c r="G15" s="74">
        <v>25000</v>
      </c>
      <c r="H15" s="74">
        <v>-15000</v>
      </c>
      <c r="I15" s="74">
        <f t="shared" si="0"/>
        <v>10000</v>
      </c>
      <c r="J15" s="74"/>
      <c r="K15" s="74">
        <f t="shared" si="1"/>
        <v>10000</v>
      </c>
      <c r="L15" s="74">
        <v>0</v>
      </c>
      <c r="M15" s="74">
        <v>0</v>
      </c>
      <c r="N15" s="73"/>
    </row>
    <row r="16" spans="1:14" x14ac:dyDescent="0.25">
      <c r="A16" s="145"/>
      <c r="B16" s="145"/>
      <c r="C16" s="145"/>
      <c r="D16" s="73">
        <v>386</v>
      </c>
      <c r="E16" s="73"/>
      <c r="F16" s="73" t="s">
        <v>542</v>
      </c>
      <c r="G16" s="74">
        <v>10000</v>
      </c>
      <c r="H16" s="74"/>
      <c r="I16" s="74">
        <f t="shared" si="0"/>
        <v>10000</v>
      </c>
      <c r="J16" s="74"/>
      <c r="K16" s="74">
        <f t="shared" si="1"/>
        <v>10000</v>
      </c>
      <c r="L16" s="74">
        <v>0</v>
      </c>
      <c r="M16" s="74">
        <v>0</v>
      </c>
      <c r="N16" s="73"/>
    </row>
    <row r="17" spans="1:14" x14ac:dyDescent="0.25">
      <c r="A17" s="145"/>
      <c r="B17" s="145"/>
      <c r="C17" s="145"/>
      <c r="D17" s="73">
        <v>421</v>
      </c>
      <c r="E17" s="73"/>
      <c r="F17" s="73" t="s">
        <v>543</v>
      </c>
      <c r="G17" s="74">
        <v>5556530</v>
      </c>
      <c r="H17" s="74">
        <v>242500</v>
      </c>
      <c r="I17" s="74">
        <f t="shared" si="0"/>
        <v>5799030</v>
      </c>
      <c r="J17" s="74">
        <v>5710.29</v>
      </c>
      <c r="K17" s="74">
        <f t="shared" si="1"/>
        <v>5804740.29</v>
      </c>
      <c r="L17" s="74">
        <v>0</v>
      </c>
      <c r="M17" s="74">
        <v>0</v>
      </c>
      <c r="N17" s="73"/>
    </row>
    <row r="18" spans="1:14" ht="25.5" x14ac:dyDescent="0.25">
      <c r="A18" s="145" t="s">
        <v>544</v>
      </c>
      <c r="B18" s="145" t="s">
        <v>545</v>
      </c>
      <c r="C18" s="145" t="s">
        <v>546</v>
      </c>
      <c r="D18" s="71"/>
      <c r="E18" s="71" t="s">
        <v>538</v>
      </c>
      <c r="F18" s="71" t="s">
        <v>547</v>
      </c>
      <c r="G18" s="72">
        <f>G19</f>
        <v>50000</v>
      </c>
      <c r="H18" s="72"/>
      <c r="I18" s="72">
        <f t="shared" si="0"/>
        <v>50000</v>
      </c>
      <c r="J18" s="72"/>
      <c r="K18" s="72">
        <f t="shared" si="1"/>
        <v>50000</v>
      </c>
      <c r="L18" s="72">
        <f>L19</f>
        <v>100000</v>
      </c>
      <c r="M18" s="72">
        <f>M19</f>
        <v>100000</v>
      </c>
      <c r="N18" s="71" t="s">
        <v>548</v>
      </c>
    </row>
    <row r="19" spans="1:14" ht="27" customHeight="1" x14ac:dyDescent="0.25">
      <c r="A19" s="145"/>
      <c r="B19" s="145"/>
      <c r="C19" s="145"/>
      <c r="D19" s="75">
        <v>323</v>
      </c>
      <c r="E19" s="75"/>
      <c r="F19" s="75" t="s">
        <v>549</v>
      </c>
      <c r="G19" s="74">
        <v>50000</v>
      </c>
      <c r="H19" s="74"/>
      <c r="I19" s="74">
        <f t="shared" si="0"/>
        <v>50000</v>
      </c>
      <c r="J19" s="74"/>
      <c r="K19" s="74">
        <f t="shared" si="1"/>
        <v>50000</v>
      </c>
      <c r="L19" s="74">
        <v>100000</v>
      </c>
      <c r="M19" s="74">
        <v>100000</v>
      </c>
      <c r="N19" s="71"/>
    </row>
    <row r="20" spans="1:14" ht="25.5" x14ac:dyDescent="0.25">
      <c r="A20" s="141" t="s">
        <v>550</v>
      </c>
      <c r="B20" s="141" t="s">
        <v>551</v>
      </c>
      <c r="C20" s="141" t="s">
        <v>552</v>
      </c>
      <c r="D20" s="71"/>
      <c r="E20" s="71" t="s">
        <v>538</v>
      </c>
      <c r="F20" s="71" t="s">
        <v>553</v>
      </c>
      <c r="G20" s="72">
        <f>G21</f>
        <v>10000</v>
      </c>
      <c r="H20" s="72"/>
      <c r="I20" s="72">
        <f t="shared" si="0"/>
        <v>10000</v>
      </c>
      <c r="J20" s="72"/>
      <c r="K20" s="72">
        <f t="shared" si="1"/>
        <v>10000</v>
      </c>
      <c r="L20" s="72">
        <f>L21</f>
        <v>10000</v>
      </c>
      <c r="M20" s="72">
        <f>M21</f>
        <v>10000</v>
      </c>
      <c r="N20" s="71" t="s">
        <v>554</v>
      </c>
    </row>
    <row r="21" spans="1:14" ht="24.75" customHeight="1" x14ac:dyDescent="0.25">
      <c r="A21" s="151"/>
      <c r="B21" s="151"/>
      <c r="C21" s="151"/>
      <c r="D21" s="73">
        <v>382</v>
      </c>
      <c r="E21" s="73"/>
      <c r="F21" s="73" t="s">
        <v>555</v>
      </c>
      <c r="G21" s="74">
        <v>10000</v>
      </c>
      <c r="H21" s="74"/>
      <c r="I21" s="74">
        <f t="shared" si="0"/>
        <v>10000</v>
      </c>
      <c r="J21" s="74"/>
      <c r="K21" s="74">
        <f t="shared" si="1"/>
        <v>10000</v>
      </c>
      <c r="L21" s="74">
        <v>10000</v>
      </c>
      <c r="M21" s="74">
        <v>10000</v>
      </c>
      <c r="N21" s="73"/>
    </row>
    <row r="22" spans="1:14" ht="25.5" x14ac:dyDescent="0.25">
      <c r="A22" s="76"/>
      <c r="B22" s="76"/>
      <c r="C22" s="63"/>
      <c r="D22" s="77"/>
      <c r="E22" s="78" t="s">
        <v>531</v>
      </c>
      <c r="F22" s="78" t="s">
        <v>556</v>
      </c>
      <c r="G22" s="79">
        <f t="shared" ref="G22:M23" si="2">G23</f>
        <v>10000</v>
      </c>
      <c r="H22" s="79"/>
      <c r="I22" s="79">
        <f t="shared" si="0"/>
        <v>10000</v>
      </c>
      <c r="J22" s="79"/>
      <c r="K22" s="79">
        <f t="shared" si="1"/>
        <v>10000</v>
      </c>
      <c r="L22" s="79">
        <f t="shared" si="2"/>
        <v>10000</v>
      </c>
      <c r="M22" s="79">
        <f t="shared" si="2"/>
        <v>10000</v>
      </c>
      <c r="N22" s="78"/>
    </row>
    <row r="23" spans="1:14" ht="25.5" x14ac:dyDescent="0.25">
      <c r="A23" s="80"/>
      <c r="B23" s="81"/>
      <c r="C23" s="68"/>
      <c r="D23" s="69"/>
      <c r="E23" s="69" t="s">
        <v>533</v>
      </c>
      <c r="F23" s="69" t="s">
        <v>557</v>
      </c>
      <c r="G23" s="70">
        <f t="shared" si="2"/>
        <v>10000</v>
      </c>
      <c r="H23" s="70"/>
      <c r="I23" s="70">
        <f t="shared" si="0"/>
        <v>10000</v>
      </c>
      <c r="J23" s="70"/>
      <c r="K23" s="70">
        <f t="shared" si="1"/>
        <v>10000</v>
      </c>
      <c r="L23" s="70">
        <f t="shared" si="2"/>
        <v>10000</v>
      </c>
      <c r="M23" s="70">
        <f t="shared" si="2"/>
        <v>10000</v>
      </c>
      <c r="N23" s="69"/>
    </row>
    <row r="24" spans="1:14" ht="25.5" x14ac:dyDescent="0.25">
      <c r="A24" s="145" t="s">
        <v>558</v>
      </c>
      <c r="B24" s="145" t="s">
        <v>559</v>
      </c>
      <c r="C24" s="145" t="s">
        <v>560</v>
      </c>
      <c r="D24" s="71"/>
      <c r="E24" s="71" t="s">
        <v>538</v>
      </c>
      <c r="F24" s="71" t="s">
        <v>561</v>
      </c>
      <c r="G24" s="72">
        <f>SUM(G25)</f>
        <v>10000</v>
      </c>
      <c r="H24" s="72"/>
      <c r="I24" s="72">
        <f t="shared" si="0"/>
        <v>10000</v>
      </c>
      <c r="J24" s="72"/>
      <c r="K24" s="72">
        <f t="shared" si="1"/>
        <v>10000</v>
      </c>
      <c r="L24" s="72">
        <f>SUM(L25)</f>
        <v>10000</v>
      </c>
      <c r="M24" s="72">
        <f>SUM(M25)</f>
        <v>10000</v>
      </c>
      <c r="N24" s="71" t="s">
        <v>562</v>
      </c>
    </row>
    <row r="25" spans="1:14" ht="23.25" customHeight="1" x14ac:dyDescent="0.25">
      <c r="A25" s="145"/>
      <c r="B25" s="145"/>
      <c r="C25" s="145"/>
      <c r="D25" s="73">
        <v>323</v>
      </c>
      <c r="E25" s="73"/>
      <c r="F25" s="73" t="s">
        <v>563</v>
      </c>
      <c r="G25" s="74">
        <v>10000</v>
      </c>
      <c r="H25" s="74"/>
      <c r="I25" s="74">
        <f t="shared" si="0"/>
        <v>10000</v>
      </c>
      <c r="J25" s="74"/>
      <c r="K25" s="74">
        <f t="shared" si="1"/>
        <v>10000</v>
      </c>
      <c r="L25" s="74">
        <v>10000</v>
      </c>
      <c r="M25" s="74">
        <v>10000</v>
      </c>
      <c r="N25" s="73"/>
    </row>
    <row r="26" spans="1:14" ht="25.5" x14ac:dyDescent="0.25">
      <c r="A26" s="76"/>
      <c r="B26" s="76"/>
      <c r="C26" s="63"/>
      <c r="D26" s="77"/>
      <c r="E26" s="78" t="s">
        <v>531</v>
      </c>
      <c r="F26" s="78" t="s">
        <v>564</v>
      </c>
      <c r="G26" s="79">
        <f>G27</f>
        <v>8630800</v>
      </c>
      <c r="H26" s="79">
        <f>H27</f>
        <v>-1498625</v>
      </c>
      <c r="I26" s="79">
        <f t="shared" si="0"/>
        <v>7132175</v>
      </c>
      <c r="J26" s="79">
        <f>J27</f>
        <v>330000</v>
      </c>
      <c r="K26" s="79">
        <f t="shared" si="1"/>
        <v>7462175</v>
      </c>
      <c r="L26" s="79">
        <f>L27</f>
        <v>2041000</v>
      </c>
      <c r="M26" s="79">
        <f>M27</f>
        <v>2741000</v>
      </c>
      <c r="N26" s="78"/>
    </row>
    <row r="27" spans="1:14" ht="25.5" x14ac:dyDescent="0.25">
      <c r="A27" s="80"/>
      <c r="B27" s="81"/>
      <c r="C27" s="68"/>
      <c r="D27" s="69"/>
      <c r="E27" s="69" t="s">
        <v>533</v>
      </c>
      <c r="F27" s="69" t="s">
        <v>565</v>
      </c>
      <c r="G27" s="70">
        <f>G28+G31+G33+G38+G44+G46+G41</f>
        <v>8630800</v>
      </c>
      <c r="H27" s="70">
        <f>H28+H36+H38+H41</f>
        <v>-1498625</v>
      </c>
      <c r="I27" s="70">
        <f t="shared" si="0"/>
        <v>7132175</v>
      </c>
      <c r="J27" s="70">
        <f>J41</f>
        <v>330000</v>
      </c>
      <c r="K27" s="70">
        <f t="shared" si="1"/>
        <v>7462175</v>
      </c>
      <c r="L27" s="70">
        <f>L28+L31+L33+L38+L44+L46+L41</f>
        <v>2041000</v>
      </c>
      <c r="M27" s="70">
        <f>M28+M31+M33+M38+M44+M46+M41</f>
        <v>2741000</v>
      </c>
      <c r="N27" s="69"/>
    </row>
    <row r="28" spans="1:14" ht="25.5" x14ac:dyDescent="0.25">
      <c r="A28" s="145" t="s">
        <v>566</v>
      </c>
      <c r="B28" s="146" t="s">
        <v>567</v>
      </c>
      <c r="C28" s="145" t="s">
        <v>568</v>
      </c>
      <c r="D28" s="71"/>
      <c r="E28" s="71" t="s">
        <v>538</v>
      </c>
      <c r="F28" s="71" t="s">
        <v>569</v>
      </c>
      <c r="G28" s="72">
        <f>SUM(G29:G30)</f>
        <v>1100000</v>
      </c>
      <c r="H28" s="72">
        <f>SUM(H29:H30)</f>
        <v>-384111</v>
      </c>
      <c r="I28" s="72">
        <f t="shared" si="0"/>
        <v>715889</v>
      </c>
      <c r="J28" s="72"/>
      <c r="K28" s="72">
        <f t="shared" si="1"/>
        <v>715889</v>
      </c>
      <c r="L28" s="72">
        <f>SUM(L29:L30)</f>
        <v>600000</v>
      </c>
      <c r="M28" s="72">
        <f>SUM(M29:M30)</f>
        <v>1100000</v>
      </c>
      <c r="N28" s="71" t="s">
        <v>570</v>
      </c>
    </row>
    <row r="29" spans="1:14" s="82" customFormat="1" x14ac:dyDescent="0.25">
      <c r="A29" s="145"/>
      <c r="B29" s="146"/>
      <c r="C29" s="145"/>
      <c r="D29" s="75">
        <v>421</v>
      </c>
      <c r="E29" s="75"/>
      <c r="F29" s="75" t="s">
        <v>571</v>
      </c>
      <c r="G29" s="74">
        <v>500000</v>
      </c>
      <c r="H29" s="74">
        <v>215889</v>
      </c>
      <c r="I29" s="74">
        <f t="shared" si="0"/>
        <v>715889</v>
      </c>
      <c r="J29" s="74"/>
      <c r="K29" s="74">
        <f t="shared" si="1"/>
        <v>715889</v>
      </c>
      <c r="L29" s="74">
        <v>0</v>
      </c>
      <c r="M29" s="74">
        <v>500000</v>
      </c>
      <c r="N29" s="75"/>
    </row>
    <row r="30" spans="1:14" x14ac:dyDescent="0.25">
      <c r="A30" s="145"/>
      <c r="B30" s="146"/>
      <c r="C30" s="145"/>
      <c r="D30" s="73">
        <v>323</v>
      </c>
      <c r="E30" s="73"/>
      <c r="F30" s="73" t="s">
        <v>563</v>
      </c>
      <c r="G30" s="74">
        <v>600000</v>
      </c>
      <c r="H30" s="74">
        <v>-600000</v>
      </c>
      <c r="I30" s="74">
        <f t="shared" si="0"/>
        <v>0</v>
      </c>
      <c r="J30" s="74"/>
      <c r="K30" s="74">
        <f t="shared" si="1"/>
        <v>0</v>
      </c>
      <c r="L30" s="74">
        <v>600000</v>
      </c>
      <c r="M30" s="74">
        <v>600000</v>
      </c>
      <c r="N30" s="73"/>
    </row>
    <row r="31" spans="1:14" ht="25.5" x14ac:dyDescent="0.25">
      <c r="A31" s="145"/>
      <c r="B31" s="146"/>
      <c r="C31" s="141" t="s">
        <v>572</v>
      </c>
      <c r="D31" s="71"/>
      <c r="E31" s="71" t="s">
        <v>538</v>
      </c>
      <c r="F31" s="71" t="s">
        <v>573</v>
      </c>
      <c r="G31" s="72">
        <f>SUM(G32:G32)</f>
        <v>1040000</v>
      </c>
      <c r="H31" s="72"/>
      <c r="I31" s="72">
        <f t="shared" si="0"/>
        <v>1040000</v>
      </c>
      <c r="J31" s="72"/>
      <c r="K31" s="72">
        <f t="shared" si="1"/>
        <v>1040000</v>
      </c>
      <c r="L31" s="72">
        <f>SUM(L32:L32)</f>
        <v>1200000</v>
      </c>
      <c r="M31" s="72">
        <f>SUM(M32:M32)</f>
        <v>1200000</v>
      </c>
      <c r="N31" s="71" t="s">
        <v>574</v>
      </c>
    </row>
    <row r="32" spans="1:14" x14ac:dyDescent="0.25">
      <c r="A32" s="145"/>
      <c r="B32" s="146"/>
      <c r="C32" s="142"/>
      <c r="D32" s="73">
        <v>351</v>
      </c>
      <c r="E32" s="73"/>
      <c r="F32" s="73" t="s">
        <v>575</v>
      </c>
      <c r="G32" s="74">
        <v>1040000</v>
      </c>
      <c r="H32" s="74"/>
      <c r="I32" s="74">
        <f t="shared" si="0"/>
        <v>1040000</v>
      </c>
      <c r="J32" s="74"/>
      <c r="K32" s="74">
        <f t="shared" si="1"/>
        <v>1040000</v>
      </c>
      <c r="L32" s="74">
        <v>1200000</v>
      </c>
      <c r="M32" s="74">
        <v>1200000</v>
      </c>
      <c r="N32" s="73"/>
    </row>
    <row r="33" spans="1:14" ht="25.5" x14ac:dyDescent="0.25">
      <c r="A33" s="145"/>
      <c r="B33" s="146"/>
      <c r="C33" s="147"/>
      <c r="D33" s="71"/>
      <c r="E33" s="71" t="s">
        <v>538</v>
      </c>
      <c r="F33" s="71" t="s">
        <v>576</v>
      </c>
      <c r="G33" s="72">
        <f>SUM(G34:G35)</f>
        <v>76000</v>
      </c>
      <c r="H33" s="72"/>
      <c r="I33" s="72">
        <f t="shared" si="0"/>
        <v>76000</v>
      </c>
      <c r="J33" s="72"/>
      <c r="K33" s="72">
        <f t="shared" si="1"/>
        <v>76000</v>
      </c>
      <c r="L33" s="72">
        <f>SUM(L34:L35)</f>
        <v>241000</v>
      </c>
      <c r="M33" s="72">
        <f>SUM(M34:M35)</f>
        <v>441000</v>
      </c>
      <c r="N33" s="71" t="s">
        <v>577</v>
      </c>
    </row>
    <row r="34" spans="1:14" x14ac:dyDescent="0.25">
      <c r="A34" s="145"/>
      <c r="B34" s="146"/>
      <c r="C34" s="147"/>
      <c r="D34" s="73">
        <v>351</v>
      </c>
      <c r="E34" s="73"/>
      <c r="F34" s="73" t="s">
        <v>575</v>
      </c>
      <c r="G34" s="74">
        <v>26000</v>
      </c>
      <c r="H34" s="74"/>
      <c r="I34" s="74">
        <f t="shared" si="0"/>
        <v>26000</v>
      </c>
      <c r="J34" s="74"/>
      <c r="K34" s="74">
        <f t="shared" si="1"/>
        <v>26000</v>
      </c>
      <c r="L34" s="74">
        <v>91000</v>
      </c>
      <c r="M34" s="74">
        <v>91000</v>
      </c>
      <c r="N34" s="73"/>
    </row>
    <row r="35" spans="1:14" x14ac:dyDescent="0.25">
      <c r="A35" s="145"/>
      <c r="B35" s="146"/>
      <c r="C35" s="148"/>
      <c r="D35" s="73">
        <v>372</v>
      </c>
      <c r="E35" s="73"/>
      <c r="F35" s="73" t="s">
        <v>578</v>
      </c>
      <c r="G35" s="74">
        <v>50000</v>
      </c>
      <c r="H35" s="74"/>
      <c r="I35" s="74">
        <f t="shared" si="0"/>
        <v>50000</v>
      </c>
      <c r="J35" s="74"/>
      <c r="K35" s="74">
        <f t="shared" si="1"/>
        <v>50000</v>
      </c>
      <c r="L35" s="74">
        <v>150000</v>
      </c>
      <c r="M35" s="74">
        <v>350000</v>
      </c>
      <c r="N35" s="83"/>
    </row>
    <row r="36" spans="1:14" ht="25.5" x14ac:dyDescent="0.25">
      <c r="A36" s="145"/>
      <c r="B36" s="146"/>
      <c r="C36" s="149" t="s">
        <v>579</v>
      </c>
      <c r="D36" s="84"/>
      <c r="E36" s="84" t="s">
        <v>538</v>
      </c>
      <c r="F36" s="84" t="s">
        <v>580</v>
      </c>
      <c r="G36" s="85"/>
      <c r="H36" s="85">
        <f>SUM(H37)</f>
        <v>62500</v>
      </c>
      <c r="I36" s="85">
        <f>G36+H36</f>
        <v>62500</v>
      </c>
      <c r="J36" s="85"/>
      <c r="K36" s="85">
        <f t="shared" si="1"/>
        <v>62500</v>
      </c>
      <c r="L36" s="85"/>
      <c r="M36" s="85"/>
      <c r="N36" s="84" t="s">
        <v>581</v>
      </c>
    </row>
    <row r="37" spans="1:14" ht="30.75" customHeight="1" x14ac:dyDescent="0.25">
      <c r="A37" s="145"/>
      <c r="B37" s="146"/>
      <c r="C37" s="150"/>
      <c r="D37" s="73">
        <v>323</v>
      </c>
      <c r="E37" s="73"/>
      <c r="F37" s="73" t="s">
        <v>64</v>
      </c>
      <c r="G37" s="74"/>
      <c r="H37" s="74">
        <v>62500</v>
      </c>
      <c r="I37" s="74">
        <f>G37+H37</f>
        <v>62500</v>
      </c>
      <c r="J37" s="74"/>
      <c r="K37" s="74">
        <f t="shared" si="1"/>
        <v>62500</v>
      </c>
      <c r="L37" s="74"/>
      <c r="M37" s="74"/>
      <c r="N37" s="83"/>
    </row>
    <row r="38" spans="1:14" ht="25.5" x14ac:dyDescent="0.25">
      <c r="A38" s="145"/>
      <c r="B38" s="146"/>
      <c r="C38" s="145" t="s">
        <v>568</v>
      </c>
      <c r="D38" s="71"/>
      <c r="E38" s="71" t="s">
        <v>538</v>
      </c>
      <c r="F38" s="71" t="s">
        <v>582</v>
      </c>
      <c r="G38" s="72">
        <f>G39+G40</f>
        <v>875500</v>
      </c>
      <c r="H38" s="72">
        <f>SUM(H39:H40)</f>
        <v>-875500</v>
      </c>
      <c r="I38" s="72">
        <f t="shared" si="0"/>
        <v>0</v>
      </c>
      <c r="J38" s="72"/>
      <c r="K38" s="72">
        <f t="shared" si="1"/>
        <v>0</v>
      </c>
      <c r="L38" s="72">
        <f>L39+L40</f>
        <v>0</v>
      </c>
      <c r="M38" s="72">
        <f>M39+M40</f>
        <v>0</v>
      </c>
      <c r="N38" s="71" t="s">
        <v>583</v>
      </c>
    </row>
    <row r="39" spans="1:14" x14ac:dyDescent="0.25">
      <c r="A39" s="145"/>
      <c r="B39" s="146"/>
      <c r="C39" s="145"/>
      <c r="D39" s="73">
        <v>323</v>
      </c>
      <c r="E39" s="73"/>
      <c r="F39" s="73" t="s">
        <v>563</v>
      </c>
      <c r="G39" s="74">
        <v>25500</v>
      </c>
      <c r="H39" s="74">
        <v>-25500</v>
      </c>
      <c r="I39" s="74">
        <f t="shared" si="0"/>
        <v>0</v>
      </c>
      <c r="J39" s="74"/>
      <c r="K39" s="74">
        <f t="shared" si="1"/>
        <v>0</v>
      </c>
      <c r="L39" s="74">
        <v>0</v>
      </c>
      <c r="M39" s="74">
        <v>0</v>
      </c>
      <c r="N39" s="73"/>
    </row>
    <row r="40" spans="1:14" x14ac:dyDescent="0.25">
      <c r="A40" s="145"/>
      <c r="B40" s="146"/>
      <c r="C40" s="145"/>
      <c r="D40" s="86">
        <v>421</v>
      </c>
      <c r="E40" s="86"/>
      <c r="F40" s="86" t="s">
        <v>584</v>
      </c>
      <c r="G40" s="87">
        <v>850000</v>
      </c>
      <c r="H40" s="87">
        <v>-850000</v>
      </c>
      <c r="I40" s="87">
        <f t="shared" si="0"/>
        <v>0</v>
      </c>
      <c r="J40" s="87"/>
      <c r="K40" s="87">
        <f t="shared" si="1"/>
        <v>0</v>
      </c>
      <c r="L40" s="87">
        <v>0</v>
      </c>
      <c r="M40" s="87">
        <v>0</v>
      </c>
      <c r="N40" s="86"/>
    </row>
    <row r="41" spans="1:14" ht="38.25" x14ac:dyDescent="0.25">
      <c r="A41" s="145"/>
      <c r="B41" s="146"/>
      <c r="C41" s="145"/>
      <c r="D41" s="71"/>
      <c r="E41" s="71" t="s">
        <v>538</v>
      </c>
      <c r="F41" s="71" t="s">
        <v>585</v>
      </c>
      <c r="G41" s="72">
        <f>G42+G43</f>
        <v>5229000</v>
      </c>
      <c r="H41" s="72">
        <f>SUM(H42:H43)</f>
        <v>-301514</v>
      </c>
      <c r="I41" s="72">
        <f t="shared" si="0"/>
        <v>4927486</v>
      </c>
      <c r="J41" s="72">
        <f>J42</f>
        <v>330000</v>
      </c>
      <c r="K41" s="72">
        <f t="shared" si="1"/>
        <v>5257486</v>
      </c>
      <c r="L41" s="72">
        <f>L42+L43</f>
        <v>0</v>
      </c>
      <c r="M41" s="72">
        <f>M42+M43</f>
        <v>0</v>
      </c>
      <c r="N41" s="86"/>
    </row>
    <row r="42" spans="1:14" x14ac:dyDescent="0.25">
      <c r="A42" s="145"/>
      <c r="B42" s="146"/>
      <c r="C42" s="145"/>
      <c r="D42" s="73">
        <v>323</v>
      </c>
      <c r="E42" s="73"/>
      <c r="F42" s="73" t="s">
        <v>563</v>
      </c>
      <c r="G42" s="74">
        <v>49000</v>
      </c>
      <c r="H42" s="74"/>
      <c r="I42" s="74">
        <f t="shared" si="0"/>
        <v>49000</v>
      </c>
      <c r="J42" s="74">
        <f>J43</f>
        <v>330000</v>
      </c>
      <c r="K42" s="74">
        <f t="shared" si="1"/>
        <v>379000</v>
      </c>
      <c r="L42" s="74">
        <v>0</v>
      </c>
      <c r="M42" s="74">
        <v>0</v>
      </c>
      <c r="N42" s="86"/>
    </row>
    <row r="43" spans="1:14" x14ac:dyDescent="0.25">
      <c r="A43" s="145"/>
      <c r="B43" s="146"/>
      <c r="C43" s="145"/>
      <c r="D43" s="86">
        <v>421</v>
      </c>
      <c r="E43" s="86"/>
      <c r="F43" s="86" t="s">
        <v>584</v>
      </c>
      <c r="G43" s="87">
        <v>5180000</v>
      </c>
      <c r="H43" s="87">
        <v>-301514</v>
      </c>
      <c r="I43" s="87">
        <f t="shared" si="0"/>
        <v>4878486</v>
      </c>
      <c r="J43" s="87">
        <v>330000</v>
      </c>
      <c r="K43" s="87">
        <f t="shared" si="1"/>
        <v>5208486</v>
      </c>
      <c r="L43" s="87">
        <v>0</v>
      </c>
      <c r="M43" s="87">
        <v>0</v>
      </c>
      <c r="N43" s="86"/>
    </row>
    <row r="44" spans="1:14" ht="25.5" x14ac:dyDescent="0.25">
      <c r="A44" s="145"/>
      <c r="B44" s="146"/>
      <c r="C44" s="145"/>
      <c r="D44" s="71"/>
      <c r="E44" s="71" t="s">
        <v>538</v>
      </c>
      <c r="F44" s="71" t="s">
        <v>586</v>
      </c>
      <c r="G44" s="72">
        <f>G45</f>
        <v>300000</v>
      </c>
      <c r="H44" s="72"/>
      <c r="I44" s="72">
        <f t="shared" si="0"/>
        <v>300000</v>
      </c>
      <c r="J44" s="72"/>
      <c r="K44" s="72">
        <f t="shared" si="1"/>
        <v>300000</v>
      </c>
      <c r="L44" s="72">
        <f>L45</f>
        <v>0</v>
      </c>
      <c r="M44" s="72">
        <f>M45</f>
        <v>0</v>
      </c>
      <c r="N44" s="86"/>
    </row>
    <row r="45" spans="1:14" x14ac:dyDescent="0.25">
      <c r="A45" s="145"/>
      <c r="B45" s="146"/>
      <c r="C45" s="145"/>
      <c r="D45" s="86">
        <v>421</v>
      </c>
      <c r="E45" s="86"/>
      <c r="F45" s="86" t="s">
        <v>584</v>
      </c>
      <c r="G45" s="87">
        <v>300000</v>
      </c>
      <c r="H45" s="87"/>
      <c r="I45" s="87">
        <f t="shared" si="0"/>
        <v>300000</v>
      </c>
      <c r="J45" s="87"/>
      <c r="K45" s="87">
        <f t="shared" si="1"/>
        <v>300000</v>
      </c>
      <c r="L45" s="87">
        <v>0</v>
      </c>
      <c r="M45" s="87">
        <v>0</v>
      </c>
      <c r="N45" s="86"/>
    </row>
    <row r="46" spans="1:14" ht="38.25" x14ac:dyDescent="0.25">
      <c r="A46" s="144" t="s">
        <v>558</v>
      </c>
      <c r="B46" s="144" t="s">
        <v>559</v>
      </c>
      <c r="C46" s="144" t="s">
        <v>560</v>
      </c>
      <c r="D46" s="73"/>
      <c r="E46" s="71" t="s">
        <v>538</v>
      </c>
      <c r="F46" s="71" t="s">
        <v>587</v>
      </c>
      <c r="G46" s="72">
        <f>G47+G48</f>
        <v>10300</v>
      </c>
      <c r="H46" s="72"/>
      <c r="I46" s="72">
        <f t="shared" si="0"/>
        <v>10300</v>
      </c>
      <c r="J46" s="72"/>
      <c r="K46" s="72">
        <f t="shared" si="1"/>
        <v>10300</v>
      </c>
      <c r="L46" s="72">
        <f>L47+L48</f>
        <v>0</v>
      </c>
      <c r="M46" s="72">
        <f>M47+M48</f>
        <v>0</v>
      </c>
      <c r="N46" s="71" t="s">
        <v>588</v>
      </c>
    </row>
    <row r="47" spans="1:14" x14ac:dyDescent="0.25">
      <c r="A47" s="144"/>
      <c r="B47" s="144"/>
      <c r="C47" s="144"/>
      <c r="D47" s="73">
        <v>323</v>
      </c>
      <c r="E47" s="73"/>
      <c r="F47" s="73" t="s">
        <v>563</v>
      </c>
      <c r="G47" s="74">
        <v>10300</v>
      </c>
      <c r="H47" s="74"/>
      <c r="I47" s="74">
        <f t="shared" si="0"/>
        <v>10300</v>
      </c>
      <c r="J47" s="74"/>
      <c r="K47" s="74">
        <f t="shared" si="1"/>
        <v>10300</v>
      </c>
      <c r="L47" s="74">
        <v>0</v>
      </c>
      <c r="M47" s="74">
        <v>0</v>
      </c>
      <c r="N47" s="73"/>
    </row>
    <row r="48" spans="1:14" x14ac:dyDescent="0.25">
      <c r="A48" s="144"/>
      <c r="B48" s="144"/>
      <c r="C48" s="144"/>
      <c r="D48" s="73"/>
      <c r="E48" s="73"/>
      <c r="F48" s="73"/>
      <c r="G48" s="74"/>
      <c r="H48" s="74"/>
      <c r="I48" s="74">
        <f t="shared" si="0"/>
        <v>0</v>
      </c>
      <c r="J48" s="74"/>
      <c r="K48" s="74">
        <f t="shared" si="1"/>
        <v>0</v>
      </c>
      <c r="L48" s="74">
        <v>0</v>
      </c>
      <c r="M48" s="74">
        <v>0</v>
      </c>
      <c r="N48" s="73"/>
    </row>
    <row r="49" spans="1:14" ht="25.5" x14ac:dyDescent="0.25">
      <c r="A49" s="88"/>
      <c r="B49" s="89"/>
      <c r="C49" s="90"/>
      <c r="D49" s="78"/>
      <c r="E49" s="78" t="s">
        <v>531</v>
      </c>
      <c r="F49" s="78" t="s">
        <v>589</v>
      </c>
      <c r="G49" s="79">
        <f>SUM(G50)</f>
        <v>200000</v>
      </c>
      <c r="H49" s="79">
        <f>SUM(H50)</f>
        <v>93000</v>
      </c>
      <c r="I49" s="79">
        <f t="shared" si="0"/>
        <v>293000</v>
      </c>
      <c r="J49" s="79"/>
      <c r="K49" s="79">
        <f t="shared" si="1"/>
        <v>293000</v>
      </c>
      <c r="L49" s="79">
        <f>SUM(L50)</f>
        <v>0</v>
      </c>
      <c r="M49" s="79">
        <f>SUM(M50)</f>
        <v>0</v>
      </c>
      <c r="N49" s="78"/>
    </row>
    <row r="50" spans="1:14" ht="25.5" x14ac:dyDescent="0.25">
      <c r="A50" s="91"/>
      <c r="B50" s="91"/>
      <c r="C50" s="91"/>
      <c r="D50" s="69"/>
      <c r="E50" s="69" t="s">
        <v>533</v>
      </c>
      <c r="F50" s="69" t="s">
        <v>590</v>
      </c>
      <c r="G50" s="70">
        <f>G51</f>
        <v>200000</v>
      </c>
      <c r="H50" s="70">
        <f>SUM(H51)</f>
        <v>93000</v>
      </c>
      <c r="I50" s="70">
        <f t="shared" si="0"/>
        <v>293000</v>
      </c>
      <c r="J50" s="70"/>
      <c r="K50" s="70">
        <f t="shared" si="1"/>
        <v>293000</v>
      </c>
      <c r="L50" s="70">
        <f>L51</f>
        <v>0</v>
      </c>
      <c r="M50" s="70">
        <f>M51</f>
        <v>0</v>
      </c>
      <c r="N50" s="69"/>
    </row>
    <row r="51" spans="1:14" ht="38.25" customHeight="1" x14ac:dyDescent="0.25">
      <c r="A51" s="141" t="s">
        <v>566</v>
      </c>
      <c r="B51" s="141" t="s">
        <v>591</v>
      </c>
      <c r="C51" s="141" t="s">
        <v>592</v>
      </c>
      <c r="D51" s="71"/>
      <c r="E51" s="71" t="s">
        <v>538</v>
      </c>
      <c r="F51" s="71" t="s">
        <v>593</v>
      </c>
      <c r="G51" s="72">
        <f>SUM(G52:G52)</f>
        <v>200000</v>
      </c>
      <c r="H51" s="72">
        <f>SUM(H52:H52)</f>
        <v>93000</v>
      </c>
      <c r="I51" s="72">
        <f t="shared" si="0"/>
        <v>293000</v>
      </c>
      <c r="J51" s="72"/>
      <c r="K51" s="72">
        <f t="shared" si="1"/>
        <v>293000</v>
      </c>
      <c r="L51" s="72">
        <f>SUM(L52:L52)</f>
        <v>0</v>
      </c>
      <c r="M51" s="72">
        <f>SUM(M52:M52)</f>
        <v>0</v>
      </c>
      <c r="N51" s="71" t="s">
        <v>594</v>
      </c>
    </row>
    <row r="52" spans="1:14" x14ac:dyDescent="0.25">
      <c r="A52" s="142"/>
      <c r="B52" s="142"/>
      <c r="C52" s="142"/>
      <c r="D52" s="73">
        <v>323</v>
      </c>
      <c r="E52" s="73"/>
      <c r="F52" s="73" t="s">
        <v>64</v>
      </c>
      <c r="G52" s="74">
        <v>200000</v>
      </c>
      <c r="H52" s="74">
        <v>93000</v>
      </c>
      <c r="I52" s="74">
        <f t="shared" si="0"/>
        <v>293000</v>
      </c>
      <c r="J52" s="74"/>
      <c r="K52" s="74">
        <f t="shared" si="1"/>
        <v>293000</v>
      </c>
      <c r="L52" s="74">
        <v>0</v>
      </c>
      <c r="M52" s="74">
        <v>0</v>
      </c>
      <c r="N52" s="73"/>
    </row>
    <row r="53" spans="1:14" ht="25.5" x14ac:dyDescent="0.25">
      <c r="A53" s="88"/>
      <c r="B53" s="89"/>
      <c r="C53" s="90"/>
      <c r="D53" s="78"/>
      <c r="E53" s="78" t="s">
        <v>531</v>
      </c>
      <c r="F53" s="78" t="s">
        <v>595</v>
      </c>
      <c r="G53" s="79">
        <f>SUM(G54)</f>
        <v>2551100</v>
      </c>
      <c r="H53" s="79">
        <f>H54</f>
        <v>204125</v>
      </c>
      <c r="I53" s="79">
        <f t="shared" si="0"/>
        <v>2755225</v>
      </c>
      <c r="J53" s="79"/>
      <c r="K53" s="79">
        <f t="shared" si="1"/>
        <v>2755225</v>
      </c>
      <c r="L53" s="79">
        <f>SUM(L54)</f>
        <v>0</v>
      </c>
      <c r="M53" s="79">
        <f>SUM(M54)</f>
        <v>0</v>
      </c>
      <c r="N53" s="78"/>
    </row>
    <row r="54" spans="1:14" ht="25.5" x14ac:dyDescent="0.25">
      <c r="A54" s="91"/>
      <c r="B54" s="91"/>
      <c r="C54" s="91"/>
      <c r="D54" s="69"/>
      <c r="E54" s="69" t="s">
        <v>533</v>
      </c>
      <c r="F54" s="69" t="s">
        <v>596</v>
      </c>
      <c r="G54" s="70">
        <f>G55</f>
        <v>2551100</v>
      </c>
      <c r="H54" s="70">
        <f>SUM(H55)</f>
        <v>204125</v>
      </c>
      <c r="I54" s="70">
        <f t="shared" si="0"/>
        <v>2755225</v>
      </c>
      <c r="J54" s="70"/>
      <c r="K54" s="70">
        <f t="shared" si="1"/>
        <v>2755225</v>
      </c>
      <c r="L54" s="70">
        <f>L55</f>
        <v>0</v>
      </c>
      <c r="M54" s="70">
        <f>M55</f>
        <v>0</v>
      </c>
      <c r="N54" s="69"/>
    </row>
    <row r="55" spans="1:14" ht="38.25" customHeight="1" x14ac:dyDescent="0.25">
      <c r="A55" s="141" t="s">
        <v>566</v>
      </c>
      <c r="B55" s="141" t="s">
        <v>591</v>
      </c>
      <c r="C55" s="141" t="s">
        <v>597</v>
      </c>
      <c r="D55" s="71"/>
      <c r="E55" s="71" t="s">
        <v>538</v>
      </c>
      <c r="F55" s="71" t="s">
        <v>598</v>
      </c>
      <c r="G55" s="72">
        <f>SUM(G56:G58)</f>
        <v>2551100</v>
      </c>
      <c r="H55" s="72">
        <f>SUM(H56:H58)</f>
        <v>204125</v>
      </c>
      <c r="I55" s="72">
        <f t="shared" si="0"/>
        <v>2755225</v>
      </c>
      <c r="J55" s="72"/>
      <c r="K55" s="72">
        <f t="shared" si="1"/>
        <v>2755225</v>
      </c>
      <c r="L55" s="72">
        <f>SUM(L56:L58)</f>
        <v>0</v>
      </c>
      <c r="M55" s="72">
        <f>SUM(M56:M58)</f>
        <v>0</v>
      </c>
      <c r="N55" s="71" t="s">
        <v>599</v>
      </c>
    </row>
    <row r="56" spans="1:14" x14ac:dyDescent="0.25">
      <c r="A56" s="142"/>
      <c r="B56" s="142"/>
      <c r="C56" s="142"/>
      <c r="D56" s="73">
        <v>323</v>
      </c>
      <c r="E56" s="73"/>
      <c r="F56" s="73" t="s">
        <v>563</v>
      </c>
      <c r="G56" s="74">
        <v>68750</v>
      </c>
      <c r="H56" s="74"/>
      <c r="I56" s="74">
        <f t="shared" si="0"/>
        <v>68750</v>
      </c>
      <c r="J56" s="74"/>
      <c r="K56" s="74">
        <f t="shared" si="1"/>
        <v>68750</v>
      </c>
      <c r="L56" s="74">
        <v>0</v>
      </c>
      <c r="M56" s="74">
        <v>0</v>
      </c>
      <c r="N56" s="73"/>
    </row>
    <row r="57" spans="1:14" x14ac:dyDescent="0.25">
      <c r="A57" s="142"/>
      <c r="B57" s="142"/>
      <c r="C57" s="142"/>
      <c r="D57" s="73">
        <v>421</v>
      </c>
      <c r="E57" s="73"/>
      <c r="F57" s="73" t="s">
        <v>600</v>
      </c>
      <c r="G57" s="74">
        <v>1882350</v>
      </c>
      <c r="H57" s="74">
        <v>154125</v>
      </c>
      <c r="I57" s="74">
        <f t="shared" si="0"/>
        <v>2036475</v>
      </c>
      <c r="J57" s="74"/>
      <c r="K57" s="74">
        <f t="shared" si="1"/>
        <v>2036475</v>
      </c>
      <c r="L57" s="74">
        <v>0</v>
      </c>
      <c r="M57" s="74">
        <v>0</v>
      </c>
      <c r="N57" s="73"/>
    </row>
    <row r="58" spans="1:14" x14ac:dyDescent="0.25">
      <c r="A58" s="143"/>
      <c r="B58" s="143"/>
      <c r="C58" s="143"/>
      <c r="D58" s="73">
        <v>422</v>
      </c>
      <c r="E58" s="73"/>
      <c r="F58" s="73" t="s">
        <v>601</v>
      </c>
      <c r="G58" s="74">
        <v>600000</v>
      </c>
      <c r="H58" s="74">
        <v>50000</v>
      </c>
      <c r="I58" s="74">
        <f t="shared" si="0"/>
        <v>650000</v>
      </c>
      <c r="J58" s="74"/>
      <c r="K58" s="74">
        <f t="shared" si="1"/>
        <v>650000</v>
      </c>
      <c r="L58" s="74">
        <v>0</v>
      </c>
      <c r="M58" s="74">
        <v>0</v>
      </c>
      <c r="N58" s="73"/>
    </row>
  </sheetData>
  <mergeCells count="27">
    <mergeCell ref="A13:A17"/>
    <mergeCell ref="B13:B17"/>
    <mergeCell ref="C13:C17"/>
    <mergeCell ref="A18:A19"/>
    <mergeCell ref="B18:B19"/>
    <mergeCell ref="C18:C19"/>
    <mergeCell ref="A20:A21"/>
    <mergeCell ref="B20:B21"/>
    <mergeCell ref="C20:C21"/>
    <mergeCell ref="A24:A25"/>
    <mergeCell ref="B24:B25"/>
    <mergeCell ref="C24:C25"/>
    <mergeCell ref="A28:A45"/>
    <mergeCell ref="B28:B45"/>
    <mergeCell ref="C28:C30"/>
    <mergeCell ref="C31:C35"/>
    <mergeCell ref="C36:C37"/>
    <mergeCell ref="C38:C45"/>
    <mergeCell ref="A55:A58"/>
    <mergeCell ref="B55:B58"/>
    <mergeCell ref="C55:C58"/>
    <mergeCell ref="A46:A48"/>
    <mergeCell ref="B46:B48"/>
    <mergeCell ref="C46:C48"/>
    <mergeCell ref="A51:A52"/>
    <mergeCell ref="B51:B52"/>
    <mergeCell ref="C51:C52"/>
  </mergeCells>
  <pageMargins left="0.7" right="0.7" top="0.75" bottom="0.75" header="0.3" footer="0.3"/>
  <pageSetup paperSize="9" scale="61" fitToHeight="0" orientation="landscape" r:id="rId1"/>
  <headerFooter>
    <oddFooter>&amp;F&amp;RStranica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opći dio</vt:lpstr>
      <vt:lpstr>opći dio- II</vt:lpstr>
      <vt:lpstr>posebni dio</vt:lpstr>
      <vt:lpstr>plan razvojnih programa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Željka Kolarić</cp:lastModifiedBy>
  <cp:lastPrinted>2019-07-30T06:56:05Z</cp:lastPrinted>
  <dcterms:created xsi:type="dcterms:W3CDTF">2019-07-24T05:52:28Z</dcterms:created>
  <dcterms:modified xsi:type="dcterms:W3CDTF">2019-07-30T06:56:06Z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