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4\OSN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8" i="1"/>
  <c r="D9" i="1"/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16" i="1"/>
  <c r="F15" i="1"/>
  <c r="F14" i="1"/>
  <c r="F13" i="1"/>
  <c r="F12" i="1"/>
  <c r="F11" i="1"/>
  <c r="F10" i="1"/>
  <c r="F9" i="1"/>
  <c r="F8" i="1"/>
  <c r="E9" i="1"/>
  <c r="E8" i="1" s="1"/>
  <c r="E32" i="1"/>
  <c r="E14" i="1"/>
  <c r="E23" i="1"/>
  <c r="E22" i="1" l="1"/>
</calcChain>
</file>

<file path=xl/sharedStrings.xml><?xml version="1.0" encoding="utf-8"?>
<sst xmlns="http://schemas.openxmlformats.org/spreadsheetml/2006/main" count="45" uniqueCount="40">
  <si>
    <t>OPĆINA KNEŽEVI VINOGRADI</t>
  </si>
  <si>
    <t>OIB: 35938293122</t>
  </si>
  <si>
    <t>Projekcija proračuna</t>
  </si>
  <si>
    <t>OPĆI DIO</t>
  </si>
  <si>
    <t>BROJ</t>
  </si>
  <si>
    <t>1</t>
  </si>
  <si>
    <t>2</t>
  </si>
  <si>
    <t>3</t>
  </si>
  <si>
    <t>KONTA</t>
  </si>
  <si>
    <t>VRSTA PRIHODA / PRIMITAKA</t>
  </si>
  <si>
    <t>UKUPNO PRIHODI / PRIMICI</t>
  </si>
  <si>
    <t>Prihodi poslovanja</t>
  </si>
  <si>
    <t>Prihodi od poreza</t>
  </si>
  <si>
    <t>Pomoći iz inozemstva (darovnice) i od subjekata unutar općeg proračuna</t>
  </si>
  <si>
    <t>Prihodi od imovine</t>
  </si>
  <si>
    <t>Prihodi od upravnih i administrativnih pristojbi, pristojbi po posebnim propisima i naknada</t>
  </si>
  <si>
    <t>Prihodi od prodaje nefinancijske imovine</t>
  </si>
  <si>
    <t>Prihodi od prodaje neproizvedene dugotrajne imovine</t>
  </si>
  <si>
    <t>Prihodi od prodaje proizvedene dugotrajne imovine</t>
  </si>
  <si>
    <t>VRSTA RASHODA / IZDATAKA</t>
  </si>
  <si>
    <t>UKUPNO RASHODI / IZDACI</t>
  </si>
  <si>
    <t>Rashodi poslovanja</t>
  </si>
  <si>
    <t>Rashodi za zaposlene</t>
  </si>
  <si>
    <t>Materijalni rashodi</t>
  </si>
  <si>
    <t>Financijski rashodi</t>
  </si>
  <si>
    <t>Subvencije</t>
  </si>
  <si>
    <t>Pomoći dane u inozemstvo i unutar opće države</t>
  </si>
  <si>
    <t>Naknade građanima i kućanstvima na temelju osiguranja i druge naknade</t>
  </si>
  <si>
    <t>Ostali rashodi</t>
  </si>
  <si>
    <t>Raspored rashoda i prijelazni računi</t>
  </si>
  <si>
    <t>Rashodi za nabavu nefinancijske imovine</t>
  </si>
  <si>
    <t>Rashodi za nabavu proizvedene dugotrajne imovine</t>
  </si>
  <si>
    <t>Izdaci za financijsku imovinu i otplate zajmova</t>
  </si>
  <si>
    <t>Izdaci za otplatu glavnice primljenih kredita i zajmova</t>
  </si>
  <si>
    <t>KLASA: 400-06/13-01/13</t>
  </si>
  <si>
    <t>URBROJ: 2100/06-01-01/1-13-03</t>
  </si>
  <si>
    <t>PREDSJEDNIK</t>
  </si>
  <si>
    <t>OPĆINSKOG VIJEĆA</t>
  </si>
  <si>
    <t>Franja Bukta</t>
  </si>
  <si>
    <t>Kn.Vinogradi,17.12.2013.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</si>
</sst>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FFFF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000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2" borderId="0" xfId="0" quotePrefix="1" applyFont="1" applyFill="1"/>
    <xf numFmtId="0" fontId="4" fillId="3" borderId="0" xfId="0" applyFont="1" applyFill="1"/>
    <xf numFmtId="4" fontId="4" fillId="3" borderId="0" xfId="0" applyNumberFormat="1" applyFont="1" applyFill="1"/>
    <xf numFmtId="0" fontId="4" fillId="4" borderId="0" xfId="0" applyFont="1" applyFill="1"/>
    <xf numFmtId="4" fontId="4" fillId="4" borderId="0" xfId="0" applyNumberFormat="1" applyFont="1" applyFill="1"/>
    <xf numFmtId="0" fontId="4" fillId="4" borderId="0" xfId="0" applyFont="1" applyFill="1" applyAlignment="1">
      <alignment horizontal="left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topLeftCell="A11" workbookViewId="0">
      <selection activeCell="B1" sqref="B1:F44"/>
    </sheetView>
  </sheetViews>
  <sheetFormatPr defaultRowHeight="15" x14ac:dyDescent="0.25"/>
  <cols>
    <col min="3" max="3" width="55.7109375" customWidth="1"/>
    <col min="4" max="6" width="15.7109375" customWidth="1"/>
  </cols>
  <sheetData>
    <row r="1" spans="2:6" s="1" customFormat="1" ht="14.25" x14ac:dyDescent="0.2">
      <c r="B1" s="1" t="s">
        <v>0</v>
      </c>
    </row>
    <row r="2" spans="2:6" x14ac:dyDescent="0.25">
      <c r="B2" s="1" t="s">
        <v>1</v>
      </c>
    </row>
    <row r="3" spans="2:6" s="2" customFormat="1" ht="25.5" x14ac:dyDescent="0.35">
      <c r="B3" s="2" t="s">
        <v>2</v>
      </c>
    </row>
    <row r="4" spans="2:6" s="3" customFormat="1" ht="20.25" x14ac:dyDescent="0.3">
      <c r="B4" s="3" t="s">
        <v>3</v>
      </c>
    </row>
    <row r="6" spans="2:6" x14ac:dyDescent="0.25">
      <c r="B6" s="4" t="s">
        <v>4</v>
      </c>
      <c r="C6" s="4"/>
      <c r="D6" s="5" t="s">
        <v>5</v>
      </c>
      <c r="E6" s="5" t="s">
        <v>6</v>
      </c>
      <c r="F6" s="5" t="s">
        <v>7</v>
      </c>
    </row>
    <row r="7" spans="2:6" x14ac:dyDescent="0.25">
      <c r="B7" s="4" t="s">
        <v>8</v>
      </c>
      <c r="C7" s="4" t="s">
        <v>9</v>
      </c>
      <c r="D7" s="4">
        <v>2014</v>
      </c>
      <c r="E7" s="4">
        <v>2015</v>
      </c>
      <c r="F7" s="4">
        <v>2016</v>
      </c>
    </row>
    <row r="8" spans="2:6" x14ac:dyDescent="0.25">
      <c r="B8" s="6" t="s">
        <v>10</v>
      </c>
      <c r="C8" s="6"/>
      <c r="D8" s="7">
        <f>D9+D14</f>
        <v>28779800</v>
      </c>
      <c r="E8" s="7">
        <f>E9+E14</f>
        <v>23088000</v>
      </c>
      <c r="F8" s="7">
        <f>E8*110/100</f>
        <v>25396800</v>
      </c>
    </row>
    <row r="9" spans="2:6" x14ac:dyDescent="0.25">
      <c r="B9" s="10">
        <v>6</v>
      </c>
      <c r="C9" s="8" t="s">
        <v>11</v>
      </c>
      <c r="D9" s="9">
        <f>SUM(D10:D13)</f>
        <v>27779800</v>
      </c>
      <c r="E9" s="9">
        <f>SUM(E10:E13)</f>
        <v>22058000</v>
      </c>
      <c r="F9" s="9">
        <f t="shared" ref="F9:F16" si="0">E9*110/100</f>
        <v>24263800</v>
      </c>
    </row>
    <row r="10" spans="2:6" s="11" customFormat="1" x14ac:dyDescent="0.25">
      <c r="B10" s="13">
        <v>61</v>
      </c>
      <c r="C10" s="11" t="s">
        <v>12</v>
      </c>
      <c r="D10" s="12">
        <v>4624800</v>
      </c>
      <c r="E10" s="12">
        <v>5000000</v>
      </c>
      <c r="F10" s="12">
        <f t="shared" si="0"/>
        <v>5500000</v>
      </c>
    </row>
    <row r="11" spans="2:6" s="11" customFormat="1" ht="30" x14ac:dyDescent="0.25">
      <c r="B11" s="13">
        <v>63</v>
      </c>
      <c r="C11" s="11" t="s">
        <v>13</v>
      </c>
      <c r="D11" s="12">
        <v>19450000</v>
      </c>
      <c r="E11" s="12">
        <v>13000000</v>
      </c>
      <c r="F11" s="12">
        <f t="shared" si="0"/>
        <v>14300000</v>
      </c>
    </row>
    <row r="12" spans="2:6" s="11" customFormat="1" x14ac:dyDescent="0.25">
      <c r="B12" s="13">
        <v>64</v>
      </c>
      <c r="C12" s="11" t="s">
        <v>14</v>
      </c>
      <c r="D12" s="12">
        <v>2425000</v>
      </c>
      <c r="E12" s="12">
        <v>2658000</v>
      </c>
      <c r="F12" s="12">
        <f t="shared" si="0"/>
        <v>2923800</v>
      </c>
    </row>
    <row r="13" spans="2:6" s="11" customFormat="1" ht="30" x14ac:dyDescent="0.25">
      <c r="B13" s="13">
        <v>65</v>
      </c>
      <c r="C13" s="11" t="s">
        <v>15</v>
      </c>
      <c r="D13" s="12">
        <v>1280000</v>
      </c>
      <c r="E13" s="12">
        <v>1400000</v>
      </c>
      <c r="F13" s="12">
        <f t="shared" si="0"/>
        <v>1540000</v>
      </c>
    </row>
    <row r="14" spans="2:6" x14ac:dyDescent="0.25">
      <c r="B14" s="10">
        <v>7</v>
      </c>
      <c r="C14" s="8" t="s">
        <v>16</v>
      </c>
      <c r="D14" s="9">
        <v>1000000</v>
      </c>
      <c r="E14" s="9">
        <f>SUM(E15:E16)</f>
        <v>1030000</v>
      </c>
      <c r="F14" s="9">
        <f t="shared" si="0"/>
        <v>1133000</v>
      </c>
    </row>
    <row r="15" spans="2:6" s="11" customFormat="1" x14ac:dyDescent="0.25">
      <c r="B15" s="13">
        <v>71</v>
      </c>
      <c r="C15" s="11" t="s">
        <v>17</v>
      </c>
      <c r="D15" s="12">
        <v>900000</v>
      </c>
      <c r="E15" s="12">
        <v>920000</v>
      </c>
      <c r="F15" s="12">
        <f t="shared" si="0"/>
        <v>1012000</v>
      </c>
    </row>
    <row r="16" spans="2:6" s="11" customFormat="1" x14ac:dyDescent="0.25">
      <c r="B16" s="13">
        <v>72</v>
      </c>
      <c r="C16" s="11" t="s">
        <v>18</v>
      </c>
      <c r="D16" s="12">
        <v>100000</v>
      </c>
      <c r="E16" s="12">
        <v>110000</v>
      </c>
      <c r="F16" s="12">
        <f t="shared" si="0"/>
        <v>121000</v>
      </c>
    </row>
    <row r="17" spans="2:6" s="11" customFormat="1" x14ac:dyDescent="0.25">
      <c r="B17" s="13"/>
      <c r="D17" s="12"/>
      <c r="E17" s="12"/>
      <c r="F17" s="12"/>
    </row>
    <row r="18" spans="2:6" s="11" customFormat="1" x14ac:dyDescent="0.25">
      <c r="B18" s="13"/>
      <c r="D18" s="12"/>
      <c r="E18" s="12"/>
      <c r="F18" s="12"/>
    </row>
    <row r="19" spans="2:6" s="11" customFormat="1" x14ac:dyDescent="0.25">
      <c r="B19" s="13"/>
      <c r="D19" s="12"/>
      <c r="E19" s="12"/>
      <c r="F19" s="12"/>
    </row>
    <row r="20" spans="2:6" x14ac:dyDescent="0.25">
      <c r="B20" s="4" t="s">
        <v>4</v>
      </c>
      <c r="C20" s="4"/>
      <c r="D20" s="5" t="s">
        <v>5</v>
      </c>
      <c r="E20" s="5" t="s">
        <v>6</v>
      </c>
      <c r="F20" s="5" t="s">
        <v>7</v>
      </c>
    </row>
    <row r="21" spans="2:6" x14ac:dyDescent="0.25">
      <c r="B21" s="4" t="s">
        <v>8</v>
      </c>
      <c r="C21" s="4" t="s">
        <v>19</v>
      </c>
      <c r="D21" s="4">
        <v>2014</v>
      </c>
      <c r="E21" s="4">
        <v>2015</v>
      </c>
      <c r="F21" s="4">
        <v>2016</v>
      </c>
    </row>
    <row r="22" spans="2:6" x14ac:dyDescent="0.25">
      <c r="B22" s="6" t="s">
        <v>20</v>
      </c>
      <c r="C22" s="6"/>
      <c r="D22" s="7">
        <f>D23+D32+D34</f>
        <v>28779800</v>
      </c>
      <c r="E22" s="7">
        <f>E23+E32+E34</f>
        <v>23088000</v>
      </c>
      <c r="F22" s="7">
        <f t="shared" ref="F22:F35" si="1">E22*110/100</f>
        <v>25396800</v>
      </c>
    </row>
    <row r="23" spans="2:6" x14ac:dyDescent="0.25">
      <c r="B23" s="10">
        <v>3</v>
      </c>
      <c r="C23" s="8" t="s">
        <v>21</v>
      </c>
      <c r="D23" s="9">
        <f>SUM(D24:D31)</f>
        <v>13087800</v>
      </c>
      <c r="E23" s="9">
        <f>SUM(E24:E31)</f>
        <v>13016000</v>
      </c>
      <c r="F23" s="9">
        <f t="shared" si="1"/>
        <v>14317600</v>
      </c>
    </row>
    <row r="24" spans="2:6" s="11" customFormat="1" x14ac:dyDescent="0.25">
      <c r="B24" s="13">
        <v>31</v>
      </c>
      <c r="C24" s="11" t="s">
        <v>22</v>
      </c>
      <c r="D24" s="12">
        <v>3159500</v>
      </c>
      <c r="E24" s="12">
        <v>3200000</v>
      </c>
      <c r="F24" s="12">
        <f t="shared" si="1"/>
        <v>3520000</v>
      </c>
    </row>
    <row r="25" spans="2:6" s="11" customFormat="1" x14ac:dyDescent="0.25">
      <c r="B25" s="13">
        <v>32</v>
      </c>
      <c r="C25" s="11" t="s">
        <v>23</v>
      </c>
      <c r="D25" s="12">
        <v>4095100</v>
      </c>
      <c r="E25" s="12">
        <v>4000000</v>
      </c>
      <c r="F25" s="12">
        <f t="shared" si="1"/>
        <v>4400000</v>
      </c>
    </row>
    <row r="26" spans="2:6" s="11" customFormat="1" x14ac:dyDescent="0.25">
      <c r="B26" s="13">
        <v>34</v>
      </c>
      <c r="C26" s="11" t="s">
        <v>24</v>
      </c>
      <c r="D26" s="12">
        <v>95000</v>
      </c>
      <c r="E26" s="12">
        <v>80000</v>
      </c>
      <c r="F26" s="12">
        <f t="shared" si="1"/>
        <v>88000</v>
      </c>
    </row>
    <row r="27" spans="2:6" s="11" customFormat="1" x14ac:dyDescent="0.25">
      <c r="B27" s="13">
        <v>35</v>
      </c>
      <c r="C27" s="11" t="s">
        <v>25</v>
      </c>
      <c r="D27" s="12">
        <v>395000</v>
      </c>
      <c r="E27" s="12">
        <v>400000</v>
      </c>
      <c r="F27" s="12">
        <f t="shared" si="1"/>
        <v>440000</v>
      </c>
    </row>
    <row r="28" spans="2:6" s="11" customFormat="1" x14ac:dyDescent="0.25">
      <c r="B28" s="13">
        <v>36</v>
      </c>
      <c r="C28" s="11" t="s">
        <v>26</v>
      </c>
      <c r="D28" s="12">
        <v>61000</v>
      </c>
      <c r="E28" s="12">
        <v>61000</v>
      </c>
      <c r="F28" s="12">
        <f t="shared" si="1"/>
        <v>67100</v>
      </c>
    </row>
    <row r="29" spans="2:6" s="11" customFormat="1" ht="30" x14ac:dyDescent="0.25">
      <c r="B29" s="13">
        <v>37</v>
      </c>
      <c r="C29" s="11" t="s">
        <v>27</v>
      </c>
      <c r="D29" s="12">
        <v>1405000</v>
      </c>
      <c r="E29" s="12">
        <v>1405000</v>
      </c>
      <c r="F29" s="12">
        <f t="shared" si="1"/>
        <v>1545500</v>
      </c>
    </row>
    <row r="30" spans="2:6" s="11" customFormat="1" x14ac:dyDescent="0.25">
      <c r="B30" s="13">
        <v>38</v>
      </c>
      <c r="C30" s="11" t="s">
        <v>28</v>
      </c>
      <c r="D30" s="12">
        <v>3129200</v>
      </c>
      <c r="E30" s="12">
        <v>3120000</v>
      </c>
      <c r="F30" s="12">
        <f t="shared" si="1"/>
        <v>3432000</v>
      </c>
    </row>
    <row r="31" spans="2:6" s="11" customFormat="1" x14ac:dyDescent="0.25">
      <c r="B31" s="13">
        <v>39</v>
      </c>
      <c r="C31" s="11" t="s">
        <v>29</v>
      </c>
      <c r="D31" s="12">
        <v>748000</v>
      </c>
      <c r="E31" s="12">
        <v>750000</v>
      </c>
      <c r="F31" s="12">
        <f t="shared" si="1"/>
        <v>825000</v>
      </c>
    </row>
    <row r="32" spans="2:6" x14ac:dyDescent="0.25">
      <c r="B32" s="10">
        <v>4</v>
      </c>
      <c r="C32" s="8" t="s">
        <v>30</v>
      </c>
      <c r="D32" s="9">
        <v>15620000</v>
      </c>
      <c r="E32" s="9">
        <f>SUM(E33)</f>
        <v>10000000</v>
      </c>
      <c r="F32" s="9">
        <f t="shared" si="1"/>
        <v>11000000</v>
      </c>
    </row>
    <row r="33" spans="2:6" s="11" customFormat="1" x14ac:dyDescent="0.25">
      <c r="B33" s="13">
        <v>42</v>
      </c>
      <c r="C33" s="11" t="s">
        <v>31</v>
      </c>
      <c r="D33" s="12">
        <v>15620000</v>
      </c>
      <c r="E33" s="12">
        <v>10000000</v>
      </c>
      <c r="F33" s="12">
        <f t="shared" si="1"/>
        <v>11000000</v>
      </c>
    </row>
    <row r="34" spans="2:6" x14ac:dyDescent="0.25">
      <c r="B34" s="10">
        <v>5</v>
      </c>
      <c r="C34" s="8" t="s">
        <v>32</v>
      </c>
      <c r="D34" s="9">
        <v>72000</v>
      </c>
      <c r="E34" s="9">
        <v>72000</v>
      </c>
      <c r="F34" s="9">
        <f t="shared" si="1"/>
        <v>79200</v>
      </c>
    </row>
    <row r="35" spans="2:6" s="11" customFormat="1" x14ac:dyDescent="0.25">
      <c r="B35" s="13">
        <v>54</v>
      </c>
      <c r="C35" s="11" t="s">
        <v>33</v>
      </c>
      <c r="D35" s="12">
        <v>72000</v>
      </c>
      <c r="E35" s="12">
        <v>72000</v>
      </c>
      <c r="F35" s="12">
        <f t="shared" si="1"/>
        <v>79200</v>
      </c>
    </row>
    <row r="38" spans="2:6" x14ac:dyDescent="0.25">
      <c r="B38" t="s">
        <v>34</v>
      </c>
    </row>
    <row r="39" spans="2:6" x14ac:dyDescent="0.25">
      <c r="B39" t="s">
        <v>35</v>
      </c>
    </row>
    <row r="40" spans="2:6" x14ac:dyDescent="0.25">
      <c r="B40" t="s">
        <v>39</v>
      </c>
    </row>
    <row r="42" spans="2:6" x14ac:dyDescent="0.25">
      <c r="E42" t="s">
        <v>36</v>
      </c>
    </row>
    <row r="43" spans="2:6" x14ac:dyDescent="0.25">
      <c r="E43" t="s">
        <v>37</v>
      </c>
    </row>
    <row r="44" spans="2:6" x14ac:dyDescent="0.25">
      <c r="E44" t="s">
        <v>38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2013-12-23T13:39:42Z</cp:lastPrinted>
  <dcterms:created xsi:type="dcterms:W3CDTF">2013-12-05T10:25:46Z</dcterms:created>
  <dcterms:modified xsi:type="dcterms:W3CDTF">2013-12-23T13:39:57Z</dcterms:modified>
</cp:coreProperties>
</file>